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1год." sheetId="1" r:id="rId1"/>
    <sheet name="2год.-неик" sheetId="2" r:id="rId2"/>
    <sheet name="2год-след ПБ" sheetId="3" r:id="rId3"/>
  </sheets>
  <definedNames/>
  <calcPr fullCalcOnLoad="1"/>
</workbook>
</file>

<file path=xl/sharedStrings.xml><?xml version="1.0" encoding="utf-8"?>
<sst xmlns="http://schemas.openxmlformats.org/spreadsheetml/2006/main" count="566" uniqueCount="100">
  <si>
    <t>Общо аудиторна заетост</t>
  </si>
  <si>
    <t>Присъствени консултации</t>
  </si>
  <si>
    <t>онлайн консултации</t>
  </si>
  <si>
    <t>контролни тестове</t>
  </si>
  <si>
    <t>казус, есе, курсова работа</t>
  </si>
  <si>
    <t>самостоятелна подготовка</t>
  </si>
  <si>
    <t>Общо извънаудиторна заетост</t>
  </si>
  <si>
    <t>общо</t>
  </si>
  <si>
    <t>ауд. 
заетост</t>
  </si>
  <si>
    <t>извън.
ауд. заетост</t>
  </si>
  <si>
    <t>по лекц. материал</t>
  </si>
  <si>
    <t>по самоподготовката</t>
  </si>
  <si>
    <t>1 - ви курс  - І - ви семестър</t>
  </si>
  <si>
    <t>І</t>
  </si>
  <si>
    <t>Задължителни</t>
  </si>
  <si>
    <t>изпит</t>
  </si>
  <si>
    <t>Всичко 1-ви семестър</t>
  </si>
  <si>
    <t>1 - ви курс  - ІІ - ри семестър</t>
  </si>
  <si>
    <t>Всичко 2-ри семестър</t>
  </si>
  <si>
    <t>Общо 1-ви курс</t>
  </si>
  <si>
    <t>Всичко избираеми</t>
  </si>
  <si>
    <t>Държавен изпит/Защита на магистърска теза</t>
  </si>
  <si>
    <t>Основи на ЕС</t>
  </si>
  <si>
    <t>Методи и стратегии в управлението</t>
  </si>
  <si>
    <t>Интеркултурна комуникация</t>
  </si>
  <si>
    <t>Регионални пазари и международни търговски операции</t>
  </si>
  <si>
    <t>Административен мениджмънт</t>
  </si>
  <si>
    <t>Управленско счетоводство</t>
  </si>
  <si>
    <t>Банков мениджмънт</t>
  </si>
  <si>
    <t>Обща икономическа теория</t>
  </si>
  <si>
    <t>Основи на управлението</t>
  </si>
  <si>
    <t>Статистика</t>
  </si>
  <si>
    <t>Финанси</t>
  </si>
  <si>
    <t>Теория на счетоводството</t>
  </si>
  <si>
    <t>Маркетинг</t>
  </si>
  <si>
    <t>Основи на правото</t>
  </si>
  <si>
    <t>Банково дело</t>
  </si>
  <si>
    <t>Стратегическо управление</t>
  </si>
  <si>
    <t>Планиране и прогнозиране</t>
  </si>
  <si>
    <t>Финансови пазари</t>
  </si>
  <si>
    <t>Бизнес стратегии</t>
  </si>
  <si>
    <t>Бизнес анализ на стопанската дейност</t>
  </si>
  <si>
    <t>Предприемачество</t>
  </si>
  <si>
    <t>Международна икономика</t>
  </si>
  <si>
    <t>Инвестиции</t>
  </si>
  <si>
    <t>Управление на риска</t>
  </si>
  <si>
    <t>Организационно развитие</t>
  </si>
  <si>
    <t>Управление на продажбите</t>
  </si>
  <si>
    <t>Лидерство и ръководство</t>
  </si>
  <si>
    <t>РЕКАПИТУЛАЦИЯ - БРОЙ ЧАСОВЕ И КРЕДИТИ</t>
  </si>
  <si>
    <t>Хорариум аудиторна заетост
аудиторна заетост</t>
  </si>
  <si>
    <t>Хорариум извън 
ауд. заетост</t>
  </si>
  <si>
    <t>Общ хорариум</t>
  </si>
  <si>
    <t>Кредити</t>
  </si>
  <si>
    <t>Онлайн консултации</t>
  </si>
  <si>
    <t>извън.
ауд.заетост</t>
  </si>
  <si>
    <t>ОБЩО за ОКС "Магистър"</t>
  </si>
  <si>
    <t>-</t>
  </si>
  <si>
    <t>Общ хорариум часове (кредити) за задължителните дисциплини</t>
  </si>
  <si>
    <t>Общ хорариум часове (кредити) за избираемите дисциплини</t>
  </si>
  <si>
    <t>Общо всичко</t>
  </si>
  <si>
    <t>II</t>
  </si>
  <si>
    <t>вт.ч.:  - задължителни</t>
  </si>
  <si>
    <t>Управление на човешките ресурси</t>
  </si>
  <si>
    <t>Финансово управление на фирмата</t>
  </si>
  <si>
    <t>Избираеми                     (2 от 4)</t>
  </si>
  <si>
    <t xml:space="preserve">Форма на 
контрол </t>
  </si>
  <si>
    <t>6</t>
  </si>
  <si>
    <t>5</t>
  </si>
  <si>
    <t xml:space="preserve">Кредити                                            </t>
  </si>
  <si>
    <t xml:space="preserve">Общ хорариум </t>
  </si>
  <si>
    <t>4</t>
  </si>
  <si>
    <t xml:space="preserve">Хорариум извън 
аудиторна заетост /работа в интернет среда/                                                           </t>
  </si>
  <si>
    <t>3</t>
  </si>
  <si>
    <t xml:space="preserve">Хорариум 
аудиторна заетост                                               </t>
  </si>
  <si>
    <t>2</t>
  </si>
  <si>
    <t xml:space="preserve">Учебни дисциплини                            </t>
  </si>
  <si>
    <t>1</t>
  </si>
  <si>
    <t>II - ри курс  - І - ви семестър</t>
  </si>
  <si>
    <t>II - ри курс  - ІІ - ри семестър</t>
  </si>
  <si>
    <t>Общо 2-ри курс</t>
  </si>
  <si>
    <t>Избираеми                         (2 от 4)</t>
  </si>
  <si>
    <t>Избираеми                         (1 от 2)</t>
  </si>
  <si>
    <t>Избираеми                      (1 от 2)</t>
  </si>
  <si>
    <t>Избираеми                      (2 от 4)</t>
  </si>
  <si>
    <t>Икономическа психология</t>
  </si>
  <si>
    <t>Количествени методи за риск мениджмънт</t>
  </si>
  <si>
    <t xml:space="preserve">Фирмени стратегии </t>
  </si>
  <si>
    <t>Електронни административни услуги</t>
  </si>
  <si>
    <t>Финансов мениджмънт</t>
  </si>
  <si>
    <t>Франчайзинг и аутосорсинг</t>
  </si>
  <si>
    <t>Управление на организационната промяна</t>
  </si>
  <si>
    <t>Задължителна учебна практика</t>
  </si>
  <si>
    <t>избираеми</t>
  </si>
  <si>
    <t>факултативни</t>
  </si>
  <si>
    <t>Държавен изпит</t>
  </si>
  <si>
    <t>Регионална икономика</t>
  </si>
  <si>
    <t>Организация и управление на производството</t>
  </si>
  <si>
    <t>Фирмени стратегии</t>
  </si>
  <si>
    <t>Дължавен изпит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</si>
</sst>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/>
      <top>
        <color indexed="63"/>
      </top>
      <bottom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17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1" fillId="0" borderId="18" xfId="0" applyFont="1" applyBorder="1" applyAlignment="1">
      <alignment/>
    </xf>
    <xf numFmtId="49" fontId="2" fillId="0" borderId="26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1">
      <selection activeCell="B12" sqref="B12"/>
    </sheetView>
  </sheetViews>
  <sheetFormatPr defaultColWidth="9.140625" defaultRowHeight="15"/>
  <cols>
    <col min="1" max="1" width="3.8515625" style="1" customWidth="1"/>
    <col min="2" max="2" width="17.28125" style="1" customWidth="1"/>
    <col min="3" max="3" width="6.57421875" style="1" customWidth="1"/>
    <col min="4" max="4" width="7.7109375" style="1" customWidth="1"/>
    <col min="5" max="5" width="8.7109375" style="1" customWidth="1"/>
    <col min="6" max="6" width="6.8515625" style="1" customWidth="1"/>
    <col min="7" max="7" width="6.7109375" style="1" customWidth="1"/>
    <col min="8" max="8" width="6.140625" style="1" customWidth="1"/>
    <col min="9" max="10" width="9.140625" style="1" customWidth="1"/>
    <col min="11" max="11" width="7.7109375" style="1" customWidth="1"/>
    <col min="12" max="12" width="6.421875" style="1" customWidth="1"/>
    <col min="13" max="16384" width="9.140625" style="1" customWidth="1"/>
  </cols>
  <sheetData>
    <row r="1" spans="1:15" ht="33.75">
      <c r="A1" s="68"/>
      <c r="B1" s="69" t="s">
        <v>76</v>
      </c>
      <c r="C1" s="106" t="s">
        <v>74</v>
      </c>
      <c r="D1" s="107"/>
      <c r="E1" s="107"/>
      <c r="F1" s="108"/>
      <c r="G1" s="106" t="s">
        <v>72</v>
      </c>
      <c r="H1" s="107"/>
      <c r="I1" s="107"/>
      <c r="J1" s="108"/>
      <c r="K1" s="70" t="s">
        <v>70</v>
      </c>
      <c r="L1" s="109" t="s">
        <v>69</v>
      </c>
      <c r="M1" s="107"/>
      <c r="N1" s="108"/>
      <c r="O1" s="71" t="s">
        <v>66</v>
      </c>
    </row>
    <row r="2" spans="1:15" ht="11.25">
      <c r="A2" s="2"/>
      <c r="B2" s="72" t="s">
        <v>77</v>
      </c>
      <c r="C2" s="100" t="s">
        <v>75</v>
      </c>
      <c r="D2" s="101"/>
      <c r="E2" s="101"/>
      <c r="F2" s="102"/>
      <c r="G2" s="100" t="s">
        <v>73</v>
      </c>
      <c r="H2" s="101"/>
      <c r="I2" s="101"/>
      <c r="J2" s="102"/>
      <c r="K2" s="72" t="s">
        <v>71</v>
      </c>
      <c r="L2" s="97" t="s">
        <v>68</v>
      </c>
      <c r="M2" s="98"/>
      <c r="N2" s="99"/>
      <c r="O2" s="73" t="s">
        <v>67</v>
      </c>
    </row>
    <row r="3" spans="1:15" ht="11.25">
      <c r="A3" s="123"/>
      <c r="B3" s="93"/>
      <c r="C3" s="95" t="s">
        <v>0</v>
      </c>
      <c r="D3" s="109" t="s">
        <v>1</v>
      </c>
      <c r="E3" s="110"/>
      <c r="F3" s="111" t="s">
        <v>2</v>
      </c>
      <c r="G3" s="111" t="s">
        <v>3</v>
      </c>
      <c r="H3" s="111" t="s">
        <v>4</v>
      </c>
      <c r="I3" s="95" t="s">
        <v>5</v>
      </c>
      <c r="J3" s="95" t="s">
        <v>6</v>
      </c>
      <c r="K3" s="93"/>
      <c r="L3" s="93" t="s">
        <v>7</v>
      </c>
      <c r="M3" s="134" t="s">
        <v>8</v>
      </c>
      <c r="N3" s="134" t="s">
        <v>9</v>
      </c>
      <c r="O3" s="93"/>
    </row>
    <row r="4" spans="1:15" ht="33.75">
      <c r="A4" s="124"/>
      <c r="B4" s="94"/>
      <c r="C4" s="96"/>
      <c r="D4" s="4" t="s">
        <v>10</v>
      </c>
      <c r="E4" s="5" t="s">
        <v>11</v>
      </c>
      <c r="F4" s="112"/>
      <c r="G4" s="112"/>
      <c r="H4" s="112"/>
      <c r="I4" s="135"/>
      <c r="J4" s="135"/>
      <c r="K4" s="103"/>
      <c r="L4" s="103"/>
      <c r="M4" s="96"/>
      <c r="N4" s="96"/>
      <c r="O4" s="103"/>
    </row>
    <row r="5" spans="1:15" ht="11.25">
      <c r="A5" s="158" t="s">
        <v>12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</row>
    <row r="6" spans="1:15" ht="11.25">
      <c r="A6" s="27" t="s">
        <v>13</v>
      </c>
      <c r="B6" s="28" t="s">
        <v>14</v>
      </c>
      <c r="C6" s="28"/>
      <c r="D6" s="29"/>
      <c r="E6" s="30"/>
      <c r="F6" s="31"/>
      <c r="G6" s="32"/>
      <c r="H6" s="32"/>
      <c r="I6" s="29"/>
      <c r="J6" s="29"/>
      <c r="K6" s="29"/>
      <c r="L6" s="29"/>
      <c r="M6" s="29"/>
      <c r="N6" s="33"/>
      <c r="O6" s="34"/>
    </row>
    <row r="7" spans="1:15" ht="22.5">
      <c r="A7" s="35">
        <v>1</v>
      </c>
      <c r="B7" s="16" t="s">
        <v>23</v>
      </c>
      <c r="C7" s="35">
        <v>60</v>
      </c>
      <c r="D7" s="35">
        <v>6</v>
      </c>
      <c r="E7" s="36">
        <v>6</v>
      </c>
      <c r="F7" s="35">
        <v>48</v>
      </c>
      <c r="G7" s="36">
        <v>10</v>
      </c>
      <c r="H7" s="36">
        <v>40</v>
      </c>
      <c r="I7" s="35">
        <v>130</v>
      </c>
      <c r="J7" s="35">
        <v>180</v>
      </c>
      <c r="K7" s="35">
        <f>C7+J7</f>
        <v>240</v>
      </c>
      <c r="L7" s="35">
        <f>K7/30</f>
        <v>8</v>
      </c>
      <c r="M7" s="37">
        <f>C7/30</f>
        <v>2</v>
      </c>
      <c r="N7" s="38">
        <f>J7/30</f>
        <v>6</v>
      </c>
      <c r="O7" s="39" t="s">
        <v>15</v>
      </c>
    </row>
    <row r="8" spans="1:15" ht="22.5">
      <c r="A8" s="35">
        <v>2</v>
      </c>
      <c r="B8" s="82" t="s">
        <v>86</v>
      </c>
      <c r="C8" s="35">
        <v>45</v>
      </c>
      <c r="D8" s="35">
        <v>6</v>
      </c>
      <c r="E8" s="36">
        <v>3</v>
      </c>
      <c r="F8" s="35">
        <v>36</v>
      </c>
      <c r="G8" s="36">
        <v>10</v>
      </c>
      <c r="H8" s="36">
        <v>40</v>
      </c>
      <c r="I8" s="35">
        <v>145</v>
      </c>
      <c r="J8" s="35">
        <v>195</v>
      </c>
      <c r="K8" s="35">
        <f>C8+J8</f>
        <v>240</v>
      </c>
      <c r="L8" s="35">
        <f>K8/30</f>
        <v>8</v>
      </c>
      <c r="M8" s="37">
        <f>C8/30</f>
        <v>1.5</v>
      </c>
      <c r="N8" s="38">
        <f>J8/30</f>
        <v>6.5</v>
      </c>
      <c r="O8" s="39" t="s">
        <v>15</v>
      </c>
    </row>
    <row r="9" spans="1:15" ht="23.25" customHeight="1">
      <c r="A9" s="35">
        <v>3</v>
      </c>
      <c r="B9" s="83" t="s">
        <v>87</v>
      </c>
      <c r="C9" s="35">
        <v>60</v>
      </c>
      <c r="D9" s="35">
        <v>6</v>
      </c>
      <c r="E9" s="36">
        <v>6</v>
      </c>
      <c r="F9" s="35">
        <v>48</v>
      </c>
      <c r="G9" s="36">
        <v>10</v>
      </c>
      <c r="H9" s="36">
        <v>40</v>
      </c>
      <c r="I9" s="35">
        <v>130</v>
      </c>
      <c r="J9" s="35">
        <v>180</v>
      </c>
      <c r="K9" s="35">
        <f>C9+J9</f>
        <v>240</v>
      </c>
      <c r="L9" s="35">
        <f>K9/30</f>
        <v>8</v>
      </c>
      <c r="M9" s="37">
        <f>C9/30</f>
        <v>2</v>
      </c>
      <c r="N9" s="38">
        <f>J9/30</f>
        <v>6</v>
      </c>
      <c r="O9" s="39" t="s">
        <v>15</v>
      </c>
    </row>
    <row r="10" spans="1:15" ht="45">
      <c r="A10" s="40"/>
      <c r="B10" s="84" t="s">
        <v>58</v>
      </c>
      <c r="C10" s="27">
        <f aca="true" t="shared" si="0" ref="C10:N10">SUM(C7:C9)</f>
        <v>165</v>
      </c>
      <c r="D10" s="27">
        <f t="shared" si="0"/>
        <v>18</v>
      </c>
      <c r="E10" s="27">
        <f t="shared" si="0"/>
        <v>15</v>
      </c>
      <c r="F10" s="27">
        <f t="shared" si="0"/>
        <v>132</v>
      </c>
      <c r="G10" s="41">
        <f t="shared" si="0"/>
        <v>30</v>
      </c>
      <c r="H10" s="41">
        <f t="shared" si="0"/>
        <v>120</v>
      </c>
      <c r="I10" s="41">
        <f t="shared" si="0"/>
        <v>405</v>
      </c>
      <c r="J10" s="41">
        <f t="shared" si="0"/>
        <v>555</v>
      </c>
      <c r="K10" s="41">
        <f t="shared" si="0"/>
        <v>720</v>
      </c>
      <c r="L10" s="41">
        <f t="shared" si="0"/>
        <v>24</v>
      </c>
      <c r="M10" s="41">
        <f t="shared" si="0"/>
        <v>5.5</v>
      </c>
      <c r="N10" s="41">
        <f t="shared" si="0"/>
        <v>18.5</v>
      </c>
      <c r="O10" s="42"/>
    </row>
    <row r="11" spans="1:15" ht="27" customHeight="1">
      <c r="A11" s="62" t="s">
        <v>61</v>
      </c>
      <c r="B11" s="84" t="s">
        <v>81</v>
      </c>
      <c r="C11" s="27"/>
      <c r="D11" s="27"/>
      <c r="E11" s="27"/>
      <c r="F11" s="27"/>
      <c r="G11" s="41"/>
      <c r="H11" s="41"/>
      <c r="I11" s="41"/>
      <c r="J11" s="41"/>
      <c r="K11" s="41"/>
      <c r="L11" s="41"/>
      <c r="M11" s="41"/>
      <c r="N11" s="41"/>
      <c r="O11" s="42"/>
    </row>
    <row r="12" spans="1:15" ht="11.25">
      <c r="A12" s="63">
        <v>1</v>
      </c>
      <c r="B12" s="82" t="s">
        <v>22</v>
      </c>
      <c r="C12" s="14">
        <v>45</v>
      </c>
      <c r="D12" s="14">
        <v>6</v>
      </c>
      <c r="E12" s="14">
        <v>3</v>
      </c>
      <c r="F12" s="14">
        <v>36</v>
      </c>
      <c r="G12" s="43">
        <v>10</v>
      </c>
      <c r="H12" s="43">
        <v>25</v>
      </c>
      <c r="I12" s="43">
        <v>10</v>
      </c>
      <c r="J12" s="43">
        <v>45</v>
      </c>
      <c r="K12" s="43">
        <f>C12+J12</f>
        <v>90</v>
      </c>
      <c r="L12" s="43">
        <f>K12/30</f>
        <v>3</v>
      </c>
      <c r="M12" s="43">
        <f>C12/30</f>
        <v>1.5</v>
      </c>
      <c r="N12" s="43">
        <f>J12/30</f>
        <v>1.5</v>
      </c>
      <c r="O12" s="47" t="s">
        <v>15</v>
      </c>
    </row>
    <row r="13" spans="1:15" ht="22.5">
      <c r="A13" s="63">
        <v>2</v>
      </c>
      <c r="B13" s="82" t="s">
        <v>24</v>
      </c>
      <c r="C13" s="14">
        <v>45</v>
      </c>
      <c r="D13" s="14">
        <v>6</v>
      </c>
      <c r="E13" s="14">
        <v>3</v>
      </c>
      <c r="F13" s="14">
        <v>36</v>
      </c>
      <c r="G13" s="43">
        <v>10</v>
      </c>
      <c r="H13" s="43">
        <v>25</v>
      </c>
      <c r="I13" s="43">
        <v>10</v>
      </c>
      <c r="J13" s="43">
        <v>45</v>
      </c>
      <c r="K13" s="43">
        <f>C13+J13</f>
        <v>90</v>
      </c>
      <c r="L13" s="43">
        <f>K13/30</f>
        <v>3</v>
      </c>
      <c r="M13" s="43">
        <f>C13/30</f>
        <v>1.5</v>
      </c>
      <c r="N13" s="43">
        <f>J13/30</f>
        <v>1.5</v>
      </c>
      <c r="O13" s="47" t="s">
        <v>15</v>
      </c>
    </row>
    <row r="14" spans="1:15" ht="22.5">
      <c r="A14" s="63">
        <v>3</v>
      </c>
      <c r="B14" s="82" t="s">
        <v>27</v>
      </c>
      <c r="C14" s="14">
        <v>45</v>
      </c>
      <c r="D14" s="14">
        <v>6</v>
      </c>
      <c r="E14" s="14">
        <v>3</v>
      </c>
      <c r="F14" s="14">
        <v>36</v>
      </c>
      <c r="G14" s="43">
        <v>10</v>
      </c>
      <c r="H14" s="43">
        <v>25</v>
      </c>
      <c r="I14" s="43">
        <v>10</v>
      </c>
      <c r="J14" s="43">
        <v>45</v>
      </c>
      <c r="K14" s="43">
        <f>C14+J14</f>
        <v>90</v>
      </c>
      <c r="L14" s="43">
        <f>K14/30</f>
        <v>3</v>
      </c>
      <c r="M14" s="43">
        <f>C14/30</f>
        <v>1.5</v>
      </c>
      <c r="N14" s="43">
        <f>J14/30</f>
        <v>1.5</v>
      </c>
      <c r="O14" s="47" t="s">
        <v>15</v>
      </c>
    </row>
    <row r="15" spans="1:15" ht="33.75">
      <c r="A15" s="63">
        <v>4</v>
      </c>
      <c r="B15" s="82" t="s">
        <v>88</v>
      </c>
      <c r="C15" s="14">
        <v>45</v>
      </c>
      <c r="D15" s="14">
        <v>6</v>
      </c>
      <c r="E15" s="14">
        <v>3</v>
      </c>
      <c r="F15" s="14">
        <v>36</v>
      </c>
      <c r="G15" s="43">
        <v>10</v>
      </c>
      <c r="H15" s="43">
        <v>25</v>
      </c>
      <c r="I15" s="43">
        <v>10</v>
      </c>
      <c r="J15" s="43">
        <v>45</v>
      </c>
      <c r="K15" s="43">
        <f>C15+J15</f>
        <v>90</v>
      </c>
      <c r="L15" s="43">
        <f>K15/30</f>
        <v>3</v>
      </c>
      <c r="M15" s="43">
        <f>C15/30</f>
        <v>1.5</v>
      </c>
      <c r="N15" s="43">
        <f>J15/30</f>
        <v>1.5</v>
      </c>
      <c r="O15" s="47" t="s">
        <v>15</v>
      </c>
    </row>
    <row r="16" spans="1:15" ht="45">
      <c r="A16" s="40"/>
      <c r="B16" s="84" t="s">
        <v>59</v>
      </c>
      <c r="C16" s="27">
        <f>C12+C13</f>
        <v>90</v>
      </c>
      <c r="D16" s="27">
        <f aca="true" t="shared" si="1" ref="D16:N16">D12+D13</f>
        <v>12</v>
      </c>
      <c r="E16" s="27">
        <f t="shared" si="1"/>
        <v>6</v>
      </c>
      <c r="F16" s="27">
        <f t="shared" si="1"/>
        <v>72</v>
      </c>
      <c r="G16" s="27">
        <f t="shared" si="1"/>
        <v>20</v>
      </c>
      <c r="H16" s="27">
        <f t="shared" si="1"/>
        <v>50</v>
      </c>
      <c r="I16" s="27">
        <f t="shared" si="1"/>
        <v>20</v>
      </c>
      <c r="J16" s="27">
        <f t="shared" si="1"/>
        <v>90</v>
      </c>
      <c r="K16" s="27">
        <f t="shared" si="1"/>
        <v>180</v>
      </c>
      <c r="L16" s="27">
        <f t="shared" si="1"/>
        <v>6</v>
      </c>
      <c r="M16" s="27">
        <f t="shared" si="1"/>
        <v>3</v>
      </c>
      <c r="N16" s="27">
        <f t="shared" si="1"/>
        <v>3</v>
      </c>
      <c r="O16" s="42"/>
    </row>
    <row r="17" spans="1:15" ht="22.5">
      <c r="A17" s="29"/>
      <c r="B17" s="86" t="s">
        <v>16</v>
      </c>
      <c r="C17" s="28">
        <f>C10+C16</f>
        <v>255</v>
      </c>
      <c r="D17" s="28">
        <f aca="true" t="shared" si="2" ref="D17:N17">D10+D16</f>
        <v>30</v>
      </c>
      <c r="E17" s="28">
        <f t="shared" si="2"/>
        <v>21</v>
      </c>
      <c r="F17" s="28">
        <f t="shared" si="2"/>
        <v>204</v>
      </c>
      <c r="G17" s="28">
        <f t="shared" si="2"/>
        <v>50</v>
      </c>
      <c r="H17" s="28">
        <f t="shared" si="2"/>
        <v>170</v>
      </c>
      <c r="I17" s="28">
        <f t="shared" si="2"/>
        <v>425</v>
      </c>
      <c r="J17" s="28">
        <f t="shared" si="2"/>
        <v>645</v>
      </c>
      <c r="K17" s="28">
        <f t="shared" si="2"/>
        <v>900</v>
      </c>
      <c r="L17" s="28">
        <f t="shared" si="2"/>
        <v>30</v>
      </c>
      <c r="M17" s="28">
        <f t="shared" si="2"/>
        <v>8.5</v>
      </c>
      <c r="N17" s="28">
        <f t="shared" si="2"/>
        <v>21.5</v>
      </c>
      <c r="O17" s="31"/>
    </row>
    <row r="18" spans="1:15" ht="33.75">
      <c r="A18" s="2"/>
      <c r="B18" s="72" t="s">
        <v>76</v>
      </c>
      <c r="C18" s="104" t="s">
        <v>74</v>
      </c>
      <c r="D18" s="105"/>
      <c r="E18" s="105"/>
      <c r="F18" s="105"/>
      <c r="G18" s="104" t="s">
        <v>72</v>
      </c>
      <c r="H18" s="105"/>
      <c r="I18" s="105"/>
      <c r="J18" s="105"/>
      <c r="K18" s="4" t="s">
        <v>70</v>
      </c>
      <c r="L18" s="136" t="s">
        <v>69</v>
      </c>
      <c r="M18" s="105"/>
      <c r="N18" s="105"/>
      <c r="O18" s="72" t="s">
        <v>66</v>
      </c>
    </row>
    <row r="19" spans="1:15" ht="11.25">
      <c r="A19" s="2"/>
      <c r="B19" s="72" t="s">
        <v>77</v>
      </c>
      <c r="C19" s="100" t="s">
        <v>75</v>
      </c>
      <c r="D19" s="101"/>
      <c r="E19" s="101"/>
      <c r="F19" s="102"/>
      <c r="G19" s="100" t="s">
        <v>73</v>
      </c>
      <c r="H19" s="101"/>
      <c r="I19" s="101"/>
      <c r="J19" s="102"/>
      <c r="K19" s="72" t="s">
        <v>71</v>
      </c>
      <c r="L19" s="97" t="s">
        <v>68</v>
      </c>
      <c r="M19" s="98"/>
      <c r="N19" s="99"/>
      <c r="O19" s="73" t="s">
        <v>67</v>
      </c>
    </row>
    <row r="20" spans="1:15" ht="11.25">
      <c r="A20" s="123"/>
      <c r="B20" s="93"/>
      <c r="C20" s="95" t="s">
        <v>0</v>
      </c>
      <c r="D20" s="109" t="s">
        <v>1</v>
      </c>
      <c r="E20" s="110"/>
      <c r="F20" s="111" t="s">
        <v>2</v>
      </c>
      <c r="G20" s="111" t="s">
        <v>3</v>
      </c>
      <c r="H20" s="111" t="s">
        <v>4</v>
      </c>
      <c r="I20" s="95" t="s">
        <v>5</v>
      </c>
      <c r="J20" s="95" t="s">
        <v>6</v>
      </c>
      <c r="K20" s="93"/>
      <c r="L20" s="93" t="s">
        <v>7</v>
      </c>
      <c r="M20" s="134" t="s">
        <v>8</v>
      </c>
      <c r="N20" s="134" t="s">
        <v>9</v>
      </c>
      <c r="O20" s="93"/>
    </row>
    <row r="21" spans="1:15" ht="33.75">
      <c r="A21" s="124"/>
      <c r="B21" s="94"/>
      <c r="C21" s="96"/>
      <c r="D21" s="4" t="s">
        <v>10</v>
      </c>
      <c r="E21" s="5" t="s">
        <v>11</v>
      </c>
      <c r="F21" s="112"/>
      <c r="G21" s="112"/>
      <c r="H21" s="112"/>
      <c r="I21" s="135"/>
      <c r="J21" s="135"/>
      <c r="K21" s="103"/>
      <c r="L21" s="103"/>
      <c r="M21" s="96"/>
      <c r="N21" s="96"/>
      <c r="O21" s="103"/>
    </row>
    <row r="22" spans="1:15" ht="23.25" customHeight="1">
      <c r="A22" s="125" t="s">
        <v>17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7"/>
    </row>
    <row r="23" spans="1:15" ht="11.25">
      <c r="A23" s="27" t="s">
        <v>13</v>
      </c>
      <c r="B23" s="28" t="s">
        <v>14</v>
      </c>
      <c r="C23" s="28"/>
      <c r="D23" s="29"/>
      <c r="E23" s="29"/>
      <c r="F23" s="35"/>
      <c r="G23" s="32"/>
      <c r="H23" s="32"/>
      <c r="I23" s="29"/>
      <c r="J23" s="29"/>
      <c r="K23" s="29"/>
      <c r="L23" s="29"/>
      <c r="M23" s="29"/>
      <c r="N23" s="33"/>
      <c r="O23" s="34"/>
    </row>
    <row r="24" spans="1:15" ht="11.25" customHeight="1">
      <c r="A24" s="3">
        <v>1</v>
      </c>
      <c r="B24" s="8" t="s">
        <v>26</v>
      </c>
      <c r="C24" s="35">
        <v>60</v>
      </c>
      <c r="D24" s="35">
        <v>6</v>
      </c>
      <c r="E24" s="35">
        <v>6</v>
      </c>
      <c r="F24" s="35">
        <v>48</v>
      </c>
      <c r="G24" s="44">
        <v>10</v>
      </c>
      <c r="H24" s="44">
        <v>40</v>
      </c>
      <c r="I24" s="3">
        <v>100</v>
      </c>
      <c r="J24" s="3">
        <v>150</v>
      </c>
      <c r="K24" s="3">
        <f>C24+J24</f>
        <v>210</v>
      </c>
      <c r="L24" s="3">
        <f>K24/30</f>
        <v>7</v>
      </c>
      <c r="M24" s="45">
        <f>C24/30</f>
        <v>2</v>
      </c>
      <c r="N24" s="46">
        <f>J24/30</f>
        <v>5</v>
      </c>
      <c r="O24" s="47" t="s">
        <v>15</v>
      </c>
    </row>
    <row r="25" spans="1:15" ht="11.25">
      <c r="A25" s="3">
        <v>2</v>
      </c>
      <c r="B25" s="8" t="s">
        <v>89</v>
      </c>
      <c r="C25" s="35">
        <v>60</v>
      </c>
      <c r="D25" s="35">
        <v>6</v>
      </c>
      <c r="E25" s="35">
        <v>6</v>
      </c>
      <c r="F25" s="35">
        <v>48</v>
      </c>
      <c r="G25" s="44">
        <v>10</v>
      </c>
      <c r="H25" s="44">
        <v>40</v>
      </c>
      <c r="I25" s="3">
        <v>100</v>
      </c>
      <c r="J25" s="3">
        <v>150</v>
      </c>
      <c r="K25" s="3">
        <f>C25+J25</f>
        <v>210</v>
      </c>
      <c r="L25" s="3">
        <f>K25/30</f>
        <v>7</v>
      </c>
      <c r="M25" s="45">
        <f>C25/30</f>
        <v>2</v>
      </c>
      <c r="N25" s="46">
        <f>J25/30</f>
        <v>5</v>
      </c>
      <c r="O25" s="47" t="s">
        <v>15</v>
      </c>
    </row>
    <row r="26" spans="1:15" ht="22.5">
      <c r="A26" s="3">
        <v>3</v>
      </c>
      <c r="B26" s="9" t="s">
        <v>90</v>
      </c>
      <c r="C26" s="3">
        <v>45</v>
      </c>
      <c r="D26" s="35">
        <v>6</v>
      </c>
      <c r="E26" s="35">
        <v>3</v>
      </c>
      <c r="F26" s="35">
        <v>36</v>
      </c>
      <c r="G26" s="44">
        <v>10</v>
      </c>
      <c r="H26" s="44">
        <v>40</v>
      </c>
      <c r="I26" s="3">
        <v>115</v>
      </c>
      <c r="J26" s="3">
        <v>165</v>
      </c>
      <c r="K26" s="3">
        <v>210</v>
      </c>
      <c r="L26" s="3">
        <v>7</v>
      </c>
      <c r="M26" s="45">
        <v>1.5</v>
      </c>
      <c r="N26" s="46">
        <v>5.5</v>
      </c>
      <c r="O26" s="47" t="s">
        <v>15</v>
      </c>
    </row>
    <row r="27" spans="1:15" ht="33.75" customHeight="1">
      <c r="A27" s="35">
        <v>3</v>
      </c>
      <c r="B27" s="9" t="s">
        <v>91</v>
      </c>
      <c r="C27" s="3">
        <v>45</v>
      </c>
      <c r="D27" s="35">
        <v>6</v>
      </c>
      <c r="E27" s="35">
        <v>3</v>
      </c>
      <c r="F27" s="35">
        <v>36</v>
      </c>
      <c r="G27" s="36">
        <v>10</v>
      </c>
      <c r="H27" s="36">
        <v>40</v>
      </c>
      <c r="I27" s="35">
        <v>85</v>
      </c>
      <c r="J27" s="3">
        <v>135</v>
      </c>
      <c r="K27" s="3">
        <f>C27+J27</f>
        <v>180</v>
      </c>
      <c r="L27" s="3">
        <f>K27/30</f>
        <v>6</v>
      </c>
      <c r="M27" s="45">
        <f>C27/30</f>
        <v>1.5</v>
      </c>
      <c r="N27" s="46">
        <f>J27/30</f>
        <v>4.5</v>
      </c>
      <c r="O27" s="47" t="s">
        <v>15</v>
      </c>
    </row>
    <row r="28" spans="1:15" ht="22.5" customHeight="1">
      <c r="A28" s="40"/>
      <c r="B28" s="12" t="s">
        <v>58</v>
      </c>
      <c r="C28" s="27">
        <f aca="true" t="shared" si="3" ref="C28:N28">SUM(C24:C27)</f>
        <v>210</v>
      </c>
      <c r="D28" s="27">
        <f t="shared" si="3"/>
        <v>24</v>
      </c>
      <c r="E28" s="27">
        <f t="shared" si="3"/>
        <v>18</v>
      </c>
      <c r="F28" s="27">
        <f t="shared" si="3"/>
        <v>168</v>
      </c>
      <c r="G28" s="41">
        <f t="shared" si="3"/>
        <v>40</v>
      </c>
      <c r="H28" s="41">
        <f t="shared" si="3"/>
        <v>160</v>
      </c>
      <c r="I28" s="41">
        <f t="shared" si="3"/>
        <v>400</v>
      </c>
      <c r="J28" s="41">
        <f t="shared" si="3"/>
        <v>600</v>
      </c>
      <c r="K28" s="41">
        <f t="shared" si="3"/>
        <v>810</v>
      </c>
      <c r="L28" s="41">
        <f t="shared" si="3"/>
        <v>27</v>
      </c>
      <c r="M28" s="41">
        <f t="shared" si="3"/>
        <v>7</v>
      </c>
      <c r="N28" s="41">
        <f t="shared" si="3"/>
        <v>20</v>
      </c>
      <c r="O28" s="42"/>
    </row>
    <row r="29" spans="1:15" ht="22.5">
      <c r="A29" s="62" t="s">
        <v>61</v>
      </c>
      <c r="B29" s="12" t="s">
        <v>82</v>
      </c>
      <c r="C29" s="27"/>
      <c r="D29" s="27"/>
      <c r="E29" s="27"/>
      <c r="F29" s="27"/>
      <c r="G29" s="41"/>
      <c r="H29" s="41"/>
      <c r="I29" s="41"/>
      <c r="J29" s="41"/>
      <c r="K29" s="41"/>
      <c r="L29" s="41"/>
      <c r="M29" s="41"/>
      <c r="N29" s="41"/>
      <c r="O29" s="42"/>
    </row>
    <row r="30" spans="1:15" ht="33.75">
      <c r="A30" s="63">
        <v>1</v>
      </c>
      <c r="B30" s="9" t="s">
        <v>25</v>
      </c>
      <c r="C30" s="3">
        <v>45</v>
      </c>
      <c r="D30" s="14">
        <v>6</v>
      </c>
      <c r="E30" s="14">
        <v>3</v>
      </c>
      <c r="F30" s="14">
        <v>36</v>
      </c>
      <c r="G30" s="43">
        <v>10</v>
      </c>
      <c r="H30" s="43">
        <v>25</v>
      </c>
      <c r="I30" s="43">
        <v>10</v>
      </c>
      <c r="J30" s="43">
        <v>45</v>
      </c>
      <c r="K30" s="43">
        <f>C30+J30</f>
        <v>90</v>
      </c>
      <c r="L30" s="43">
        <f>K30/30</f>
        <v>3</v>
      </c>
      <c r="M30" s="43">
        <f>C30/30</f>
        <v>1.5</v>
      </c>
      <c r="N30" s="43">
        <f>J30/30</f>
        <v>1.5</v>
      </c>
      <c r="O30" s="47" t="s">
        <v>15</v>
      </c>
    </row>
    <row r="31" spans="1:15" ht="11.25">
      <c r="A31" s="63">
        <v>2</v>
      </c>
      <c r="B31" s="8" t="s">
        <v>28</v>
      </c>
      <c r="C31" s="35">
        <v>45</v>
      </c>
      <c r="D31" s="14">
        <v>6</v>
      </c>
      <c r="E31" s="14">
        <v>3</v>
      </c>
      <c r="F31" s="14">
        <v>36</v>
      </c>
      <c r="G31" s="43">
        <v>10</v>
      </c>
      <c r="H31" s="43">
        <v>25</v>
      </c>
      <c r="I31" s="43">
        <v>10</v>
      </c>
      <c r="J31" s="43">
        <v>45</v>
      </c>
      <c r="K31" s="43">
        <f>C31+J31</f>
        <v>90</v>
      </c>
      <c r="L31" s="43">
        <f>K31/30</f>
        <v>3</v>
      </c>
      <c r="M31" s="43">
        <f>C31/30</f>
        <v>1.5</v>
      </c>
      <c r="N31" s="43">
        <f>J31/30</f>
        <v>1.5</v>
      </c>
      <c r="O31" s="47" t="s">
        <v>15</v>
      </c>
    </row>
    <row r="32" spans="1:15" ht="45">
      <c r="A32" s="40"/>
      <c r="B32" s="12" t="s">
        <v>59</v>
      </c>
      <c r="C32" s="27">
        <f>C30</f>
        <v>45</v>
      </c>
      <c r="D32" s="27">
        <f aca="true" t="shared" si="4" ref="D32:N32">D30</f>
        <v>6</v>
      </c>
      <c r="E32" s="27">
        <f t="shared" si="4"/>
        <v>3</v>
      </c>
      <c r="F32" s="27">
        <f t="shared" si="4"/>
        <v>36</v>
      </c>
      <c r="G32" s="27">
        <f t="shared" si="4"/>
        <v>10</v>
      </c>
      <c r="H32" s="27">
        <f t="shared" si="4"/>
        <v>25</v>
      </c>
      <c r="I32" s="27">
        <f t="shared" si="4"/>
        <v>10</v>
      </c>
      <c r="J32" s="27">
        <f t="shared" si="4"/>
        <v>45</v>
      </c>
      <c r="K32" s="27">
        <f t="shared" si="4"/>
        <v>90</v>
      </c>
      <c r="L32" s="27">
        <f t="shared" si="4"/>
        <v>3</v>
      </c>
      <c r="M32" s="27">
        <f t="shared" si="4"/>
        <v>1.5</v>
      </c>
      <c r="N32" s="27">
        <f t="shared" si="4"/>
        <v>1.5</v>
      </c>
      <c r="O32" s="42"/>
    </row>
    <row r="33" spans="1:15" ht="33.75">
      <c r="A33" s="40"/>
      <c r="B33" s="12" t="s">
        <v>21</v>
      </c>
      <c r="C33" s="27"/>
      <c r="D33" s="27"/>
      <c r="E33" s="27"/>
      <c r="F33" s="27"/>
      <c r="G33" s="41"/>
      <c r="H33" s="41"/>
      <c r="I33" s="41"/>
      <c r="J33" s="41">
        <v>450</v>
      </c>
      <c r="K33" s="27">
        <v>450</v>
      </c>
      <c r="L33" s="27">
        <f>K33/30</f>
        <v>15</v>
      </c>
      <c r="M33" s="27"/>
      <c r="N33" s="27">
        <f>J33/30</f>
        <v>15</v>
      </c>
      <c r="O33" s="42"/>
    </row>
    <row r="34" spans="1:15" ht="22.5">
      <c r="A34" s="40"/>
      <c r="B34" s="12" t="s">
        <v>18</v>
      </c>
      <c r="C34" s="28">
        <f aca="true" t="shared" si="5" ref="C34:N34">C28+C32+C33</f>
        <v>255</v>
      </c>
      <c r="D34" s="28">
        <f t="shared" si="5"/>
        <v>30</v>
      </c>
      <c r="E34" s="28">
        <f t="shared" si="5"/>
        <v>21</v>
      </c>
      <c r="F34" s="28">
        <f t="shared" si="5"/>
        <v>204</v>
      </c>
      <c r="G34" s="28">
        <f t="shared" si="5"/>
        <v>50</v>
      </c>
      <c r="H34" s="28">
        <f t="shared" si="5"/>
        <v>185</v>
      </c>
      <c r="I34" s="28">
        <f t="shared" si="5"/>
        <v>410</v>
      </c>
      <c r="J34" s="28">
        <f t="shared" si="5"/>
        <v>1095</v>
      </c>
      <c r="K34" s="28">
        <f t="shared" si="5"/>
        <v>1350</v>
      </c>
      <c r="L34" s="28">
        <f t="shared" si="5"/>
        <v>45</v>
      </c>
      <c r="M34" s="28">
        <f t="shared" si="5"/>
        <v>8.5</v>
      </c>
      <c r="N34" s="28">
        <f t="shared" si="5"/>
        <v>36.5</v>
      </c>
      <c r="O34" s="48"/>
    </row>
    <row r="35" spans="1:15" ht="12" thickBot="1">
      <c r="A35" s="49"/>
      <c r="B35" s="13" t="s">
        <v>60</v>
      </c>
      <c r="C35" s="51">
        <f aca="true" t="shared" si="6" ref="C35:N35">C17+C34</f>
        <v>510</v>
      </c>
      <c r="D35" s="51">
        <f t="shared" si="6"/>
        <v>60</v>
      </c>
      <c r="E35" s="51">
        <f t="shared" si="6"/>
        <v>42</v>
      </c>
      <c r="F35" s="51">
        <f t="shared" si="6"/>
        <v>408</v>
      </c>
      <c r="G35" s="52">
        <f t="shared" si="6"/>
        <v>100</v>
      </c>
      <c r="H35" s="52">
        <f t="shared" si="6"/>
        <v>355</v>
      </c>
      <c r="I35" s="52">
        <f t="shared" si="6"/>
        <v>835</v>
      </c>
      <c r="J35" s="52">
        <f t="shared" si="6"/>
        <v>1740</v>
      </c>
      <c r="K35" s="52">
        <f t="shared" si="6"/>
        <v>2250</v>
      </c>
      <c r="L35" s="52">
        <f t="shared" si="6"/>
        <v>75</v>
      </c>
      <c r="M35" s="52">
        <f t="shared" si="6"/>
        <v>17</v>
      </c>
      <c r="N35" s="52">
        <f t="shared" si="6"/>
        <v>58</v>
      </c>
      <c r="O35" s="53"/>
    </row>
    <row r="36" spans="1:15" ht="15">
      <c r="A36" s="121" t="s">
        <v>56</v>
      </c>
      <c r="B36" s="122"/>
      <c r="C36" s="59">
        <f>C44</f>
        <v>510</v>
      </c>
      <c r="D36" s="59">
        <f aca="true" t="shared" si="7" ref="D36:N36">D44</f>
        <v>60</v>
      </c>
      <c r="E36" s="59">
        <f t="shared" si="7"/>
        <v>42</v>
      </c>
      <c r="F36" s="59">
        <f t="shared" si="7"/>
        <v>408</v>
      </c>
      <c r="G36" s="59">
        <f t="shared" si="7"/>
        <v>100</v>
      </c>
      <c r="H36" s="59">
        <f t="shared" si="7"/>
        <v>355</v>
      </c>
      <c r="I36" s="59">
        <f t="shared" si="7"/>
        <v>835</v>
      </c>
      <c r="J36" s="59">
        <f t="shared" si="7"/>
        <v>1740</v>
      </c>
      <c r="K36" s="59">
        <f t="shared" si="7"/>
        <v>2250</v>
      </c>
      <c r="L36" s="59">
        <f t="shared" si="7"/>
        <v>75</v>
      </c>
      <c r="M36" s="59">
        <f t="shared" si="7"/>
        <v>17</v>
      </c>
      <c r="N36" s="59">
        <f t="shared" si="7"/>
        <v>58</v>
      </c>
      <c r="O36" s="58"/>
    </row>
    <row r="37" ht="12" thickBot="1"/>
    <row r="38" spans="1:15" ht="11.25">
      <c r="A38" s="140" t="s">
        <v>49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41"/>
      <c r="O38" s="60"/>
    </row>
    <row r="39" spans="1:15" ht="12" thickBo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60"/>
    </row>
    <row r="40" spans="1:14" ht="11.25">
      <c r="A40" s="115"/>
      <c r="B40" s="116"/>
      <c r="C40" s="152" t="s">
        <v>50</v>
      </c>
      <c r="D40" s="153"/>
      <c r="E40" s="153"/>
      <c r="F40" s="154"/>
      <c r="G40" s="152" t="s">
        <v>51</v>
      </c>
      <c r="H40" s="153"/>
      <c r="I40" s="153"/>
      <c r="J40" s="154"/>
      <c r="K40" s="161" t="s">
        <v>52</v>
      </c>
      <c r="L40" s="145" t="s">
        <v>53</v>
      </c>
      <c r="M40" s="145"/>
      <c r="N40" s="146"/>
    </row>
    <row r="41" spans="1:14" ht="11.25">
      <c r="A41" s="117"/>
      <c r="B41" s="118"/>
      <c r="C41" s="149" t="s">
        <v>0</v>
      </c>
      <c r="D41" s="151" t="s">
        <v>1</v>
      </c>
      <c r="E41" s="151"/>
      <c r="F41" s="151" t="s">
        <v>54</v>
      </c>
      <c r="G41" s="155"/>
      <c r="H41" s="156"/>
      <c r="I41" s="156"/>
      <c r="J41" s="157"/>
      <c r="K41" s="161"/>
      <c r="L41" s="147"/>
      <c r="M41" s="147"/>
      <c r="N41" s="148"/>
    </row>
    <row r="42" spans="1:14" ht="56.25">
      <c r="A42" s="117"/>
      <c r="B42" s="118"/>
      <c r="C42" s="150"/>
      <c r="D42" s="4" t="s">
        <v>10</v>
      </c>
      <c r="E42" s="4" t="s">
        <v>11</v>
      </c>
      <c r="F42" s="151"/>
      <c r="G42" s="14" t="s">
        <v>3</v>
      </c>
      <c r="H42" s="15" t="s">
        <v>4</v>
      </c>
      <c r="I42" s="16" t="s">
        <v>5</v>
      </c>
      <c r="J42" s="16" t="s">
        <v>6</v>
      </c>
      <c r="K42" s="135"/>
      <c r="L42" s="11" t="s">
        <v>7</v>
      </c>
      <c r="M42" s="14" t="s">
        <v>8</v>
      </c>
      <c r="N42" s="17" t="s">
        <v>55</v>
      </c>
    </row>
    <row r="43" spans="1:14" ht="11.25">
      <c r="A43" s="119"/>
      <c r="B43" s="120"/>
      <c r="C43" s="128">
        <v>1</v>
      </c>
      <c r="D43" s="129"/>
      <c r="E43" s="129"/>
      <c r="F43" s="130"/>
      <c r="G43" s="131">
        <v>2</v>
      </c>
      <c r="H43" s="132"/>
      <c r="I43" s="132"/>
      <c r="J43" s="133"/>
      <c r="K43" s="11">
        <v>3</v>
      </c>
      <c r="L43" s="11">
        <v>4</v>
      </c>
      <c r="M43" s="14">
        <v>5</v>
      </c>
      <c r="N43" s="17">
        <v>6</v>
      </c>
    </row>
    <row r="44" spans="1:14" ht="15">
      <c r="A44" s="121" t="s">
        <v>56</v>
      </c>
      <c r="B44" s="122"/>
      <c r="C44" s="6">
        <f aca="true" t="shared" si="8" ref="C44:K44">C17+C34</f>
        <v>510</v>
      </c>
      <c r="D44" s="6">
        <f t="shared" si="8"/>
        <v>60</v>
      </c>
      <c r="E44" s="6">
        <f t="shared" si="8"/>
        <v>42</v>
      </c>
      <c r="F44" s="6">
        <f t="shared" si="8"/>
        <v>408</v>
      </c>
      <c r="G44" s="6">
        <f t="shared" si="8"/>
        <v>100</v>
      </c>
      <c r="H44" s="6">
        <f t="shared" si="8"/>
        <v>355</v>
      </c>
      <c r="I44" s="6">
        <f t="shared" si="8"/>
        <v>835</v>
      </c>
      <c r="J44" s="6">
        <f t="shared" si="8"/>
        <v>1740</v>
      </c>
      <c r="K44" s="6">
        <f t="shared" si="8"/>
        <v>2250</v>
      </c>
      <c r="L44" s="6">
        <f>K44/30</f>
        <v>75</v>
      </c>
      <c r="M44" s="20">
        <f>C44/30</f>
        <v>17</v>
      </c>
      <c r="N44" s="21">
        <f>J44/30</f>
        <v>58</v>
      </c>
    </row>
    <row r="45" spans="1:14" ht="15">
      <c r="A45" s="137" t="s">
        <v>62</v>
      </c>
      <c r="B45" s="138"/>
      <c r="C45" s="11">
        <f aca="true" t="shared" si="9" ref="C45:K45">C10+C28</f>
        <v>375</v>
      </c>
      <c r="D45" s="11">
        <f t="shared" si="9"/>
        <v>42</v>
      </c>
      <c r="E45" s="11">
        <f t="shared" si="9"/>
        <v>33</v>
      </c>
      <c r="F45" s="11">
        <f t="shared" si="9"/>
        <v>300</v>
      </c>
      <c r="G45" s="11">
        <f t="shared" si="9"/>
        <v>70</v>
      </c>
      <c r="H45" s="11">
        <f t="shared" si="9"/>
        <v>280</v>
      </c>
      <c r="I45" s="11">
        <f t="shared" si="9"/>
        <v>805</v>
      </c>
      <c r="J45" s="11">
        <f t="shared" si="9"/>
        <v>1155</v>
      </c>
      <c r="K45" s="11">
        <f t="shared" si="9"/>
        <v>1530</v>
      </c>
      <c r="L45" s="11">
        <f>K45/30</f>
        <v>51</v>
      </c>
      <c r="M45" s="22">
        <f>C45/30</f>
        <v>12.5</v>
      </c>
      <c r="N45" s="23">
        <f>J45/30</f>
        <v>38.5</v>
      </c>
    </row>
    <row r="46" spans="1:14" ht="15">
      <c r="A46" s="139" t="s">
        <v>93</v>
      </c>
      <c r="B46" s="138"/>
      <c r="C46" s="11">
        <f aca="true" t="shared" si="10" ref="C46:K46">C16+C32</f>
        <v>135</v>
      </c>
      <c r="D46" s="11">
        <f t="shared" si="10"/>
        <v>18</v>
      </c>
      <c r="E46" s="11">
        <f t="shared" si="10"/>
        <v>9</v>
      </c>
      <c r="F46" s="11">
        <f t="shared" si="10"/>
        <v>108</v>
      </c>
      <c r="G46" s="11">
        <f t="shared" si="10"/>
        <v>30</v>
      </c>
      <c r="H46" s="11">
        <f t="shared" si="10"/>
        <v>75</v>
      </c>
      <c r="I46" s="11">
        <f t="shared" si="10"/>
        <v>30</v>
      </c>
      <c r="J46" s="11">
        <f t="shared" si="10"/>
        <v>135</v>
      </c>
      <c r="K46" s="11">
        <f t="shared" si="10"/>
        <v>270</v>
      </c>
      <c r="L46" s="11">
        <f>K46/30</f>
        <v>9</v>
      </c>
      <c r="M46" s="22">
        <f>C46/30</f>
        <v>4.5</v>
      </c>
      <c r="N46" s="23">
        <f>J46/30</f>
        <v>4.5</v>
      </c>
    </row>
    <row r="47" spans="1:14" ht="11.25">
      <c r="A47" s="91" t="s">
        <v>94</v>
      </c>
      <c r="B47" s="92"/>
      <c r="C47" s="79" t="s">
        <v>57</v>
      </c>
      <c r="D47" s="79" t="s">
        <v>57</v>
      </c>
      <c r="E47" s="79" t="s">
        <v>57</v>
      </c>
      <c r="F47" s="79" t="s">
        <v>57</v>
      </c>
      <c r="G47" s="79" t="s">
        <v>57</v>
      </c>
      <c r="H47" s="79" t="s">
        <v>57</v>
      </c>
      <c r="I47" s="79" t="s">
        <v>57</v>
      </c>
      <c r="J47" s="79" t="s">
        <v>57</v>
      </c>
      <c r="K47" s="79" t="s">
        <v>57</v>
      </c>
      <c r="L47" s="79" t="s">
        <v>57</v>
      </c>
      <c r="M47" s="80" t="s">
        <v>57</v>
      </c>
      <c r="N47" s="81">
        <f>-O44</f>
        <v>0</v>
      </c>
    </row>
    <row r="48" spans="1:14" ht="11.25">
      <c r="A48" s="91" t="s">
        <v>92</v>
      </c>
      <c r="B48" s="92"/>
      <c r="C48" s="79" t="s">
        <v>57</v>
      </c>
      <c r="D48" s="79" t="s">
        <v>57</v>
      </c>
      <c r="E48" s="79" t="s">
        <v>57</v>
      </c>
      <c r="F48" s="79" t="s">
        <v>57</v>
      </c>
      <c r="G48" s="79" t="s">
        <v>57</v>
      </c>
      <c r="H48" s="79" t="s">
        <v>57</v>
      </c>
      <c r="I48" s="79" t="s">
        <v>57</v>
      </c>
      <c r="J48" s="79" t="s">
        <v>57</v>
      </c>
      <c r="K48" s="79" t="s">
        <v>57</v>
      </c>
      <c r="L48" s="79" t="s">
        <v>57</v>
      </c>
      <c r="M48" s="80" t="s">
        <v>57</v>
      </c>
      <c r="N48" s="81" t="s">
        <v>57</v>
      </c>
    </row>
    <row r="49" spans="1:14" ht="15.75" thickBot="1">
      <c r="A49" s="113" t="s">
        <v>95</v>
      </c>
      <c r="B49" s="114"/>
      <c r="C49" s="24"/>
      <c r="D49" s="24"/>
      <c r="E49" s="24"/>
      <c r="F49" s="24"/>
      <c r="G49" s="24"/>
      <c r="H49" s="24"/>
      <c r="I49" s="24"/>
      <c r="J49" s="24">
        <v>450</v>
      </c>
      <c r="K49" s="24">
        <v>450</v>
      </c>
      <c r="L49" s="24">
        <f>K49/30</f>
        <v>15</v>
      </c>
      <c r="M49" s="25"/>
      <c r="N49" s="26">
        <f>J49/30</f>
        <v>15</v>
      </c>
    </row>
    <row r="58" ht="15" customHeight="1"/>
    <row r="59" ht="15" customHeight="1"/>
  </sheetData>
  <sheetProtection/>
  <mergeCells count="60">
    <mergeCell ref="L1:N1"/>
    <mergeCell ref="H3:H4"/>
    <mergeCell ref="C40:F40"/>
    <mergeCell ref="G40:J41"/>
    <mergeCell ref="C1:F1"/>
    <mergeCell ref="A5:O5"/>
    <mergeCell ref="L3:L4"/>
    <mergeCell ref="M3:M4"/>
    <mergeCell ref="I3:I4"/>
    <mergeCell ref="K40:K42"/>
    <mergeCell ref="G20:G21"/>
    <mergeCell ref="H20:H21"/>
    <mergeCell ref="N20:N21"/>
    <mergeCell ref="B3:B4"/>
    <mergeCell ref="L40:N41"/>
    <mergeCell ref="C41:C42"/>
    <mergeCell ref="D41:E41"/>
    <mergeCell ref="F41:F42"/>
    <mergeCell ref="I20:I21"/>
    <mergeCell ref="J20:J21"/>
    <mergeCell ref="O20:O21"/>
    <mergeCell ref="N3:N4"/>
    <mergeCell ref="O3:O4"/>
    <mergeCell ref="C18:F18"/>
    <mergeCell ref="J3:J4"/>
    <mergeCell ref="K3:K4"/>
    <mergeCell ref="L18:N18"/>
    <mergeCell ref="D20:E20"/>
    <mergeCell ref="L20:L21"/>
    <mergeCell ref="M20:M21"/>
    <mergeCell ref="A49:B49"/>
    <mergeCell ref="A40:B43"/>
    <mergeCell ref="A36:B36"/>
    <mergeCell ref="C2:F2"/>
    <mergeCell ref="A3:A4"/>
    <mergeCell ref="A20:A21"/>
    <mergeCell ref="A22:O22"/>
    <mergeCell ref="C3:C4"/>
    <mergeCell ref="C43:F43"/>
    <mergeCell ref="G43:J43"/>
    <mergeCell ref="G1:J1"/>
    <mergeCell ref="G2:J2"/>
    <mergeCell ref="D3:E3"/>
    <mergeCell ref="F3:F4"/>
    <mergeCell ref="G3:G4"/>
    <mergeCell ref="A47:B47"/>
    <mergeCell ref="A44:B44"/>
    <mergeCell ref="A45:B45"/>
    <mergeCell ref="A46:B46"/>
    <mergeCell ref="A38:N39"/>
    <mergeCell ref="A48:B48"/>
    <mergeCell ref="B20:B21"/>
    <mergeCell ref="C20:C21"/>
    <mergeCell ref="L2:N2"/>
    <mergeCell ref="C19:F19"/>
    <mergeCell ref="G19:J19"/>
    <mergeCell ref="L19:N19"/>
    <mergeCell ref="K20:K21"/>
    <mergeCell ref="G18:J18"/>
    <mergeCell ref="F20:F2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49">
      <selection activeCell="O69" sqref="O69"/>
    </sheetView>
  </sheetViews>
  <sheetFormatPr defaultColWidth="9.140625" defaultRowHeight="15"/>
  <cols>
    <col min="1" max="1" width="2.8515625" style="1" customWidth="1"/>
    <col min="2" max="2" width="16.140625" style="1" customWidth="1"/>
    <col min="3" max="3" width="10.140625" style="1" customWidth="1"/>
    <col min="4" max="4" width="6.57421875" style="1" customWidth="1"/>
    <col min="5" max="5" width="8.00390625" style="1" customWidth="1"/>
    <col min="6" max="6" width="9.140625" style="1" customWidth="1"/>
    <col min="7" max="7" width="7.140625" style="1" customWidth="1"/>
    <col min="8" max="8" width="6.140625" style="1" customWidth="1"/>
    <col min="9" max="9" width="6.421875" style="1" customWidth="1"/>
    <col min="10" max="10" width="7.00390625" style="1" customWidth="1"/>
    <col min="11" max="11" width="9.140625" style="1" customWidth="1"/>
    <col min="12" max="12" width="7.8515625" style="1" customWidth="1"/>
    <col min="13" max="13" width="6.8515625" style="1" customWidth="1"/>
    <col min="14" max="16384" width="9.140625" style="1" customWidth="1"/>
  </cols>
  <sheetData>
    <row r="1" spans="1:14" ht="22.5">
      <c r="A1" s="68"/>
      <c r="B1" s="69" t="s">
        <v>76</v>
      </c>
      <c r="C1" s="106" t="s">
        <v>74</v>
      </c>
      <c r="D1" s="107"/>
      <c r="E1" s="107"/>
      <c r="F1" s="108"/>
      <c r="G1" s="106" t="s">
        <v>72</v>
      </c>
      <c r="H1" s="107"/>
      <c r="I1" s="107"/>
      <c r="J1" s="108"/>
      <c r="K1" s="70" t="s">
        <v>70</v>
      </c>
      <c r="L1" s="109" t="s">
        <v>69</v>
      </c>
      <c r="M1" s="107"/>
      <c r="N1" s="108"/>
    </row>
    <row r="2" spans="1:14" ht="11.25">
      <c r="A2" s="2"/>
      <c r="B2" s="72" t="s">
        <v>77</v>
      </c>
      <c r="C2" s="100" t="s">
        <v>75</v>
      </c>
      <c r="D2" s="101"/>
      <c r="E2" s="101"/>
      <c r="F2" s="102"/>
      <c r="G2" s="100" t="s">
        <v>73</v>
      </c>
      <c r="H2" s="101"/>
      <c r="I2" s="101"/>
      <c r="J2" s="102"/>
      <c r="K2" s="72" t="s">
        <v>71</v>
      </c>
      <c r="L2" s="97" t="s">
        <v>68</v>
      </c>
      <c r="M2" s="98"/>
      <c r="N2" s="99"/>
    </row>
    <row r="3" spans="1:14" ht="11.25" customHeight="1">
      <c r="A3" s="170"/>
      <c r="B3" s="172"/>
      <c r="C3" s="151" t="s">
        <v>0</v>
      </c>
      <c r="D3" s="136" t="s">
        <v>1</v>
      </c>
      <c r="E3" s="136"/>
      <c r="F3" s="104" t="s">
        <v>2</v>
      </c>
      <c r="G3" s="104" t="s">
        <v>3</v>
      </c>
      <c r="H3" s="104" t="s">
        <v>4</v>
      </c>
      <c r="I3" s="151" t="s">
        <v>5</v>
      </c>
      <c r="J3" s="151" t="s">
        <v>6</v>
      </c>
      <c r="K3" s="172"/>
      <c r="L3" s="172" t="s">
        <v>7</v>
      </c>
      <c r="M3" s="180" t="s">
        <v>8</v>
      </c>
      <c r="N3" s="180" t="s">
        <v>9</v>
      </c>
    </row>
    <row r="4" spans="1:14" ht="33.75">
      <c r="A4" s="171"/>
      <c r="B4" s="173"/>
      <c r="C4" s="180"/>
      <c r="D4" s="4" t="s">
        <v>10</v>
      </c>
      <c r="E4" s="4" t="s">
        <v>11</v>
      </c>
      <c r="F4" s="104"/>
      <c r="G4" s="104"/>
      <c r="H4" s="104"/>
      <c r="I4" s="151"/>
      <c r="J4" s="151"/>
      <c r="K4" s="172"/>
      <c r="L4" s="172"/>
      <c r="M4" s="180"/>
      <c r="N4" s="180"/>
    </row>
    <row r="5" spans="1:14" ht="11.25">
      <c r="A5" s="181" t="s">
        <v>12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1:14" ht="11.25">
      <c r="A6" s="27" t="s">
        <v>13</v>
      </c>
      <c r="B6" s="28" t="s">
        <v>14</v>
      </c>
      <c r="C6" s="28"/>
      <c r="D6" s="28"/>
      <c r="E6" s="29"/>
      <c r="F6" s="29"/>
      <c r="G6" s="31"/>
      <c r="H6" s="31"/>
      <c r="I6" s="31"/>
      <c r="J6" s="29"/>
      <c r="K6" s="29"/>
      <c r="L6" s="29"/>
      <c r="M6" s="29"/>
      <c r="N6" s="29"/>
    </row>
    <row r="7" spans="1:14" ht="22.5">
      <c r="A7" s="35">
        <v>1</v>
      </c>
      <c r="B7" s="8" t="s">
        <v>29</v>
      </c>
      <c r="C7" s="35">
        <v>45</v>
      </c>
      <c r="D7" s="35">
        <v>6</v>
      </c>
      <c r="E7" s="35">
        <v>3</v>
      </c>
      <c r="F7" s="35">
        <v>36</v>
      </c>
      <c r="G7" s="35">
        <v>10</v>
      </c>
      <c r="H7" s="35">
        <v>40</v>
      </c>
      <c r="I7" s="35">
        <v>55</v>
      </c>
      <c r="J7" s="35">
        <v>105</v>
      </c>
      <c r="K7" s="35">
        <f aca="true" t="shared" si="0" ref="K7:K12">C7+J7</f>
        <v>150</v>
      </c>
      <c r="L7" s="35">
        <f aca="true" t="shared" si="1" ref="L7:L12">K7/30</f>
        <v>5</v>
      </c>
      <c r="M7" s="37">
        <f aca="true" t="shared" si="2" ref="M7:M12">C7/30</f>
        <v>1.5</v>
      </c>
      <c r="N7" s="37">
        <f aca="true" t="shared" si="3" ref="N7:N12">J7/30</f>
        <v>3.5</v>
      </c>
    </row>
    <row r="8" spans="1:14" ht="22.5">
      <c r="A8" s="35">
        <v>2</v>
      </c>
      <c r="B8" s="8" t="s">
        <v>30</v>
      </c>
      <c r="C8" s="35">
        <v>45</v>
      </c>
      <c r="D8" s="35">
        <v>6</v>
      </c>
      <c r="E8" s="35">
        <v>3</v>
      </c>
      <c r="F8" s="35">
        <v>36</v>
      </c>
      <c r="G8" s="35">
        <v>10</v>
      </c>
      <c r="H8" s="35">
        <v>40</v>
      </c>
      <c r="I8" s="35">
        <v>55</v>
      </c>
      <c r="J8" s="35">
        <v>105</v>
      </c>
      <c r="K8" s="35">
        <f t="shared" si="0"/>
        <v>150</v>
      </c>
      <c r="L8" s="35">
        <f t="shared" si="1"/>
        <v>5</v>
      </c>
      <c r="M8" s="37">
        <f t="shared" si="2"/>
        <v>1.5</v>
      </c>
      <c r="N8" s="37">
        <f t="shared" si="3"/>
        <v>3.5</v>
      </c>
    </row>
    <row r="9" spans="1:14" ht="11.25">
      <c r="A9" s="35">
        <v>3</v>
      </c>
      <c r="B9" s="8" t="s">
        <v>31</v>
      </c>
      <c r="C9" s="35">
        <v>45</v>
      </c>
      <c r="D9" s="35">
        <v>6</v>
      </c>
      <c r="E9" s="35">
        <v>3</v>
      </c>
      <c r="F9" s="35">
        <v>36</v>
      </c>
      <c r="G9" s="35">
        <v>10</v>
      </c>
      <c r="H9" s="35">
        <v>40</v>
      </c>
      <c r="I9" s="35">
        <v>55</v>
      </c>
      <c r="J9" s="35">
        <v>105</v>
      </c>
      <c r="K9" s="35">
        <f t="shared" si="0"/>
        <v>150</v>
      </c>
      <c r="L9" s="35">
        <f t="shared" si="1"/>
        <v>5</v>
      </c>
      <c r="M9" s="37">
        <f t="shared" si="2"/>
        <v>1.5</v>
      </c>
      <c r="N9" s="37">
        <f t="shared" si="3"/>
        <v>3.5</v>
      </c>
    </row>
    <row r="10" spans="1:14" ht="11.25">
      <c r="A10" s="35">
        <v>4</v>
      </c>
      <c r="B10" s="8" t="s">
        <v>32</v>
      </c>
      <c r="C10" s="35">
        <v>45</v>
      </c>
      <c r="D10" s="35">
        <v>6</v>
      </c>
      <c r="E10" s="35">
        <v>3</v>
      </c>
      <c r="F10" s="35">
        <v>36</v>
      </c>
      <c r="G10" s="35">
        <v>10</v>
      </c>
      <c r="H10" s="35">
        <v>40</v>
      </c>
      <c r="I10" s="35">
        <v>55</v>
      </c>
      <c r="J10" s="35">
        <v>105</v>
      </c>
      <c r="K10" s="35">
        <f t="shared" si="0"/>
        <v>150</v>
      </c>
      <c r="L10" s="35">
        <f t="shared" si="1"/>
        <v>5</v>
      </c>
      <c r="M10" s="37">
        <f t="shared" si="2"/>
        <v>1.5</v>
      </c>
      <c r="N10" s="37">
        <f t="shared" si="3"/>
        <v>3.5</v>
      </c>
    </row>
    <row r="11" spans="1:14" ht="22.5">
      <c r="A11" s="35">
        <v>5</v>
      </c>
      <c r="B11" s="8" t="s">
        <v>33</v>
      </c>
      <c r="C11" s="35">
        <v>45</v>
      </c>
      <c r="D11" s="35">
        <v>6</v>
      </c>
      <c r="E11" s="35">
        <v>3</v>
      </c>
      <c r="F11" s="35">
        <v>36</v>
      </c>
      <c r="G11" s="35">
        <v>10</v>
      </c>
      <c r="H11" s="35">
        <v>40</v>
      </c>
      <c r="I11" s="35">
        <v>55</v>
      </c>
      <c r="J11" s="35">
        <v>105</v>
      </c>
      <c r="K11" s="35">
        <f t="shared" si="0"/>
        <v>150</v>
      </c>
      <c r="L11" s="35">
        <f t="shared" si="1"/>
        <v>5</v>
      </c>
      <c r="M11" s="37">
        <f t="shared" si="2"/>
        <v>1.5</v>
      </c>
      <c r="N11" s="37">
        <f t="shared" si="3"/>
        <v>3.5</v>
      </c>
    </row>
    <row r="12" spans="1:14" ht="11.25">
      <c r="A12" s="35">
        <v>6</v>
      </c>
      <c r="B12" s="8" t="s">
        <v>34</v>
      </c>
      <c r="C12" s="35">
        <v>45</v>
      </c>
      <c r="D12" s="35">
        <v>6</v>
      </c>
      <c r="E12" s="35">
        <v>3</v>
      </c>
      <c r="F12" s="35">
        <v>36</v>
      </c>
      <c r="G12" s="35">
        <v>10</v>
      </c>
      <c r="H12" s="35">
        <v>40</v>
      </c>
      <c r="I12" s="35">
        <v>55</v>
      </c>
      <c r="J12" s="35">
        <v>105</v>
      </c>
      <c r="K12" s="35">
        <f t="shared" si="0"/>
        <v>150</v>
      </c>
      <c r="L12" s="35">
        <f t="shared" si="1"/>
        <v>5</v>
      </c>
      <c r="M12" s="37">
        <f t="shared" si="2"/>
        <v>1.5</v>
      </c>
      <c r="N12" s="37">
        <f t="shared" si="3"/>
        <v>3.5</v>
      </c>
    </row>
    <row r="13" spans="1:14" ht="45">
      <c r="A13" s="29"/>
      <c r="B13" s="28" t="s">
        <v>58</v>
      </c>
      <c r="C13" s="27">
        <f>SUM(C7:C12)</f>
        <v>270</v>
      </c>
      <c r="D13" s="27">
        <f aca="true" t="shared" si="4" ref="D13:N13">SUM(D7:D12)</f>
        <v>36</v>
      </c>
      <c r="E13" s="27">
        <f t="shared" si="4"/>
        <v>18</v>
      </c>
      <c r="F13" s="27">
        <f t="shared" si="4"/>
        <v>216</v>
      </c>
      <c r="G13" s="27">
        <f t="shared" si="4"/>
        <v>60</v>
      </c>
      <c r="H13" s="27">
        <f t="shared" si="4"/>
        <v>240</v>
      </c>
      <c r="I13" s="27">
        <f t="shared" si="4"/>
        <v>330</v>
      </c>
      <c r="J13" s="27">
        <f t="shared" si="4"/>
        <v>630</v>
      </c>
      <c r="K13" s="27">
        <f t="shared" si="4"/>
        <v>900</v>
      </c>
      <c r="L13" s="27">
        <f t="shared" si="4"/>
        <v>30</v>
      </c>
      <c r="M13" s="27">
        <f t="shared" si="4"/>
        <v>9</v>
      </c>
      <c r="N13" s="27">
        <f t="shared" si="4"/>
        <v>21</v>
      </c>
    </row>
    <row r="14" spans="1:14" ht="22.5">
      <c r="A14" s="29"/>
      <c r="B14" s="28" t="s">
        <v>16</v>
      </c>
      <c r="C14" s="28">
        <f>C13</f>
        <v>270</v>
      </c>
      <c r="D14" s="28">
        <f aca="true" t="shared" si="5" ref="D14:N14">D13</f>
        <v>36</v>
      </c>
      <c r="E14" s="28">
        <f t="shared" si="5"/>
        <v>18</v>
      </c>
      <c r="F14" s="28">
        <f t="shared" si="5"/>
        <v>216</v>
      </c>
      <c r="G14" s="28">
        <f t="shared" si="5"/>
        <v>60</v>
      </c>
      <c r="H14" s="28">
        <f t="shared" si="5"/>
        <v>240</v>
      </c>
      <c r="I14" s="28">
        <f t="shared" si="5"/>
        <v>330</v>
      </c>
      <c r="J14" s="28">
        <f t="shared" si="5"/>
        <v>630</v>
      </c>
      <c r="K14" s="28">
        <f t="shared" si="5"/>
        <v>900</v>
      </c>
      <c r="L14" s="28">
        <f t="shared" si="5"/>
        <v>30</v>
      </c>
      <c r="M14" s="28">
        <f t="shared" si="5"/>
        <v>9</v>
      </c>
      <c r="N14" s="28">
        <f t="shared" si="5"/>
        <v>21</v>
      </c>
    </row>
    <row r="15" spans="1:14" ht="22.5">
      <c r="A15" s="2"/>
      <c r="B15" s="72" t="s">
        <v>76</v>
      </c>
      <c r="C15" s="104" t="s">
        <v>74</v>
      </c>
      <c r="D15" s="105"/>
      <c r="E15" s="105"/>
      <c r="F15" s="105"/>
      <c r="G15" s="104" t="s">
        <v>72</v>
      </c>
      <c r="H15" s="105"/>
      <c r="I15" s="105"/>
      <c r="J15" s="105"/>
      <c r="K15" s="4" t="s">
        <v>70</v>
      </c>
      <c r="L15" s="136" t="s">
        <v>69</v>
      </c>
      <c r="M15" s="105"/>
      <c r="N15" s="66"/>
    </row>
    <row r="16" spans="1:14" ht="11.25">
      <c r="A16" s="2"/>
      <c r="B16" s="72" t="s">
        <v>77</v>
      </c>
      <c r="C16" s="100" t="s">
        <v>75</v>
      </c>
      <c r="D16" s="101"/>
      <c r="E16" s="101"/>
      <c r="F16" s="102"/>
      <c r="G16" s="100" t="s">
        <v>73</v>
      </c>
      <c r="H16" s="101"/>
      <c r="I16" s="101"/>
      <c r="J16" s="102"/>
      <c r="K16" s="72" t="s">
        <v>71</v>
      </c>
      <c r="L16" s="97" t="s">
        <v>68</v>
      </c>
      <c r="M16" s="98"/>
      <c r="N16" s="99"/>
    </row>
    <row r="17" spans="1:14" ht="11.25">
      <c r="A17" s="123"/>
      <c r="B17" s="93"/>
      <c r="C17" s="93"/>
      <c r="D17" s="95" t="s">
        <v>0</v>
      </c>
      <c r="E17" s="109" t="s">
        <v>1</v>
      </c>
      <c r="F17" s="110"/>
      <c r="G17" s="111" t="s">
        <v>2</v>
      </c>
      <c r="H17" s="111" t="s">
        <v>3</v>
      </c>
      <c r="I17" s="111" t="s">
        <v>4</v>
      </c>
      <c r="J17" s="95" t="s">
        <v>5</v>
      </c>
      <c r="K17" s="95" t="s">
        <v>6</v>
      </c>
      <c r="L17" s="93"/>
      <c r="M17" s="93" t="s">
        <v>7</v>
      </c>
      <c r="N17" s="134" t="s">
        <v>8</v>
      </c>
    </row>
    <row r="18" spans="1:14" ht="33.75">
      <c r="A18" s="124"/>
      <c r="B18" s="94"/>
      <c r="C18" s="94"/>
      <c r="D18" s="96"/>
      <c r="E18" s="4" t="s">
        <v>10</v>
      </c>
      <c r="F18" s="5" t="s">
        <v>11</v>
      </c>
      <c r="G18" s="112"/>
      <c r="H18" s="112"/>
      <c r="I18" s="112"/>
      <c r="J18" s="135"/>
      <c r="K18" s="135"/>
      <c r="L18" s="103"/>
      <c r="M18" s="103"/>
      <c r="N18" s="96"/>
    </row>
    <row r="19" spans="1:14" ht="11.25">
      <c r="A19" s="178" t="s">
        <v>17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</row>
    <row r="20" spans="1:14" ht="11.25">
      <c r="A20" s="27" t="s">
        <v>13</v>
      </c>
      <c r="B20" s="28" t="s">
        <v>14</v>
      </c>
      <c r="C20" s="28"/>
      <c r="D20" s="28"/>
      <c r="E20" s="29"/>
      <c r="F20" s="29"/>
      <c r="G20" s="35"/>
      <c r="H20" s="32"/>
      <c r="I20" s="32"/>
      <c r="J20" s="29"/>
      <c r="K20" s="29"/>
      <c r="L20" s="29"/>
      <c r="M20" s="29"/>
      <c r="N20" s="29"/>
    </row>
    <row r="21" spans="1:14" ht="11.25">
      <c r="A21" s="3">
        <v>1</v>
      </c>
      <c r="B21" s="8" t="s">
        <v>35</v>
      </c>
      <c r="C21" s="35">
        <v>45</v>
      </c>
      <c r="D21" s="35">
        <v>6</v>
      </c>
      <c r="E21" s="35">
        <v>3</v>
      </c>
      <c r="F21" s="35">
        <v>36</v>
      </c>
      <c r="G21" s="35">
        <v>10</v>
      </c>
      <c r="H21" s="35">
        <v>40</v>
      </c>
      <c r="I21" s="35">
        <v>115</v>
      </c>
      <c r="J21" s="35">
        <v>165</v>
      </c>
      <c r="K21" s="35">
        <f>C21+J21</f>
        <v>210</v>
      </c>
      <c r="L21" s="35">
        <f>K21/30</f>
        <v>7</v>
      </c>
      <c r="M21" s="37">
        <f>C21/30</f>
        <v>1.5</v>
      </c>
      <c r="N21" s="37">
        <f>J21/30</f>
        <v>5.5</v>
      </c>
    </row>
    <row r="22" spans="1:14" ht="11.25">
      <c r="A22" s="3">
        <v>2</v>
      </c>
      <c r="B22" s="8" t="s">
        <v>36</v>
      </c>
      <c r="C22" s="35">
        <v>45</v>
      </c>
      <c r="D22" s="35">
        <v>6</v>
      </c>
      <c r="E22" s="35">
        <v>3</v>
      </c>
      <c r="F22" s="35">
        <v>36</v>
      </c>
      <c r="G22" s="35">
        <v>10</v>
      </c>
      <c r="H22" s="35">
        <v>40</v>
      </c>
      <c r="I22" s="35">
        <v>85</v>
      </c>
      <c r="J22" s="35">
        <v>135</v>
      </c>
      <c r="K22" s="35">
        <f>C22+J22</f>
        <v>180</v>
      </c>
      <c r="L22" s="35">
        <f>K22/30</f>
        <v>6</v>
      </c>
      <c r="M22" s="37">
        <f>C22/30</f>
        <v>1.5</v>
      </c>
      <c r="N22" s="37">
        <f>J22/30</f>
        <v>4.5</v>
      </c>
    </row>
    <row r="23" spans="1:14" ht="22.5">
      <c r="A23" s="35">
        <v>3</v>
      </c>
      <c r="B23" s="8" t="s">
        <v>37</v>
      </c>
      <c r="C23" s="35">
        <v>45</v>
      </c>
      <c r="D23" s="35">
        <v>6</v>
      </c>
      <c r="E23" s="35">
        <v>3</v>
      </c>
      <c r="F23" s="35">
        <v>36</v>
      </c>
      <c r="G23" s="35">
        <v>10</v>
      </c>
      <c r="H23" s="35">
        <v>40</v>
      </c>
      <c r="I23" s="35">
        <v>115</v>
      </c>
      <c r="J23" s="35">
        <v>165</v>
      </c>
      <c r="K23" s="35">
        <f>C23+J23</f>
        <v>210</v>
      </c>
      <c r="L23" s="35">
        <f>K23/30</f>
        <v>7</v>
      </c>
      <c r="M23" s="37">
        <f>C23/30</f>
        <v>1.5</v>
      </c>
      <c r="N23" s="37">
        <f>J23/30</f>
        <v>5.5</v>
      </c>
    </row>
    <row r="24" spans="1:14" ht="22.5">
      <c r="A24" s="3">
        <v>4</v>
      </c>
      <c r="B24" s="8" t="s">
        <v>38</v>
      </c>
      <c r="C24" s="35">
        <v>45</v>
      </c>
      <c r="D24" s="35">
        <v>6</v>
      </c>
      <c r="E24" s="35">
        <v>3</v>
      </c>
      <c r="F24" s="35">
        <v>36</v>
      </c>
      <c r="G24" s="35">
        <v>10</v>
      </c>
      <c r="H24" s="35">
        <v>40</v>
      </c>
      <c r="I24" s="35">
        <v>85</v>
      </c>
      <c r="J24" s="35">
        <v>135</v>
      </c>
      <c r="K24" s="35">
        <f>C24+J24</f>
        <v>180</v>
      </c>
      <c r="L24" s="35">
        <f>K24/30</f>
        <v>6</v>
      </c>
      <c r="M24" s="37">
        <f>C24/30</f>
        <v>1.5</v>
      </c>
      <c r="N24" s="37">
        <f>J24/30</f>
        <v>4.5</v>
      </c>
    </row>
    <row r="25" spans="1:14" ht="45">
      <c r="A25" s="40"/>
      <c r="B25" s="28" t="s">
        <v>58</v>
      </c>
      <c r="C25" s="27">
        <f>SUM(C21:C24)</f>
        <v>180</v>
      </c>
      <c r="D25" s="27">
        <f aca="true" t="shared" si="6" ref="D25:N25">SUM(D21:D24)</f>
        <v>24</v>
      </c>
      <c r="E25" s="27">
        <f t="shared" si="6"/>
        <v>12</v>
      </c>
      <c r="F25" s="27">
        <f t="shared" si="6"/>
        <v>144</v>
      </c>
      <c r="G25" s="27">
        <f t="shared" si="6"/>
        <v>40</v>
      </c>
      <c r="H25" s="27">
        <f t="shared" si="6"/>
        <v>160</v>
      </c>
      <c r="I25" s="27">
        <f t="shared" si="6"/>
        <v>400</v>
      </c>
      <c r="J25" s="27">
        <f t="shared" si="6"/>
        <v>600</v>
      </c>
      <c r="K25" s="27">
        <f t="shared" si="6"/>
        <v>780</v>
      </c>
      <c r="L25" s="27">
        <f t="shared" si="6"/>
        <v>26</v>
      </c>
      <c r="M25" s="27">
        <f t="shared" si="6"/>
        <v>6</v>
      </c>
      <c r="N25" s="27">
        <f t="shared" si="6"/>
        <v>20</v>
      </c>
    </row>
    <row r="26" spans="1:14" ht="28.5" customHeight="1">
      <c r="A26" s="40"/>
      <c r="B26" s="28" t="s">
        <v>83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24" customHeight="1">
      <c r="A27" s="40">
        <v>1</v>
      </c>
      <c r="B27" s="8" t="s">
        <v>63</v>
      </c>
      <c r="C27" s="35">
        <v>30</v>
      </c>
      <c r="D27" s="14">
        <v>3</v>
      </c>
      <c r="E27" s="14">
        <v>3</v>
      </c>
      <c r="F27" s="14">
        <v>24</v>
      </c>
      <c r="G27" s="14">
        <v>10</v>
      </c>
      <c r="H27" s="14">
        <v>40</v>
      </c>
      <c r="I27" s="14">
        <v>40</v>
      </c>
      <c r="J27" s="14">
        <v>90</v>
      </c>
      <c r="K27" s="14">
        <f>C27+J27</f>
        <v>120</v>
      </c>
      <c r="L27" s="14">
        <f>K27/30</f>
        <v>4</v>
      </c>
      <c r="M27" s="14">
        <f>C27/30</f>
        <v>1</v>
      </c>
      <c r="N27" s="14">
        <f>J27/30</f>
        <v>3</v>
      </c>
    </row>
    <row r="28" spans="1:14" ht="24" customHeight="1">
      <c r="A28" s="40">
        <v>2</v>
      </c>
      <c r="B28" s="8" t="s">
        <v>64</v>
      </c>
      <c r="C28" s="35">
        <v>30</v>
      </c>
      <c r="D28" s="14">
        <v>3</v>
      </c>
      <c r="E28" s="14">
        <v>3</v>
      </c>
      <c r="F28" s="14">
        <v>24</v>
      </c>
      <c r="G28" s="14">
        <v>10</v>
      </c>
      <c r="H28" s="14">
        <v>40</v>
      </c>
      <c r="I28" s="14">
        <v>40</v>
      </c>
      <c r="J28" s="14">
        <v>90</v>
      </c>
      <c r="K28" s="14">
        <f>C28+J28</f>
        <v>120</v>
      </c>
      <c r="L28" s="14">
        <f>K28/30</f>
        <v>4</v>
      </c>
      <c r="M28" s="14">
        <f>C28/30</f>
        <v>1</v>
      </c>
      <c r="N28" s="14">
        <f>J28/30</f>
        <v>3</v>
      </c>
    </row>
    <row r="29" spans="1:14" ht="11.25" customHeight="1">
      <c r="A29" s="40"/>
      <c r="B29" s="28" t="s">
        <v>59</v>
      </c>
      <c r="C29" s="27">
        <f>C27</f>
        <v>30</v>
      </c>
      <c r="D29" s="27">
        <f aca="true" t="shared" si="7" ref="D29:N29">D27</f>
        <v>3</v>
      </c>
      <c r="E29" s="27">
        <f t="shared" si="7"/>
        <v>3</v>
      </c>
      <c r="F29" s="27">
        <f t="shared" si="7"/>
        <v>24</v>
      </c>
      <c r="G29" s="27">
        <f t="shared" si="7"/>
        <v>10</v>
      </c>
      <c r="H29" s="27">
        <f t="shared" si="7"/>
        <v>40</v>
      </c>
      <c r="I29" s="27">
        <f t="shared" si="7"/>
        <v>40</v>
      </c>
      <c r="J29" s="27">
        <f t="shared" si="7"/>
        <v>90</v>
      </c>
      <c r="K29" s="27">
        <f t="shared" si="7"/>
        <v>120</v>
      </c>
      <c r="L29" s="27">
        <f t="shared" si="7"/>
        <v>4</v>
      </c>
      <c r="M29" s="27">
        <f t="shared" si="7"/>
        <v>1</v>
      </c>
      <c r="N29" s="27">
        <f t="shared" si="7"/>
        <v>3</v>
      </c>
    </row>
    <row r="30" spans="1:14" ht="22.5">
      <c r="A30" s="40"/>
      <c r="B30" s="28" t="s">
        <v>18</v>
      </c>
      <c r="C30" s="28">
        <f aca="true" t="shared" si="8" ref="C30:N30">C25+C29</f>
        <v>210</v>
      </c>
      <c r="D30" s="28">
        <f t="shared" si="8"/>
        <v>27</v>
      </c>
      <c r="E30" s="28">
        <f t="shared" si="8"/>
        <v>15</v>
      </c>
      <c r="F30" s="28">
        <f t="shared" si="8"/>
        <v>168</v>
      </c>
      <c r="G30" s="28">
        <f t="shared" si="8"/>
        <v>50</v>
      </c>
      <c r="H30" s="28">
        <f t="shared" si="8"/>
        <v>200</v>
      </c>
      <c r="I30" s="28">
        <f t="shared" si="8"/>
        <v>440</v>
      </c>
      <c r="J30" s="28">
        <f t="shared" si="8"/>
        <v>690</v>
      </c>
      <c r="K30" s="28">
        <f t="shared" si="8"/>
        <v>900</v>
      </c>
      <c r="L30" s="28">
        <f t="shared" si="8"/>
        <v>30</v>
      </c>
      <c r="M30" s="28">
        <f t="shared" si="8"/>
        <v>7</v>
      </c>
      <c r="N30" s="28">
        <f t="shared" si="8"/>
        <v>23</v>
      </c>
    </row>
    <row r="31" spans="1:14" ht="14.25" customHeight="1" thickBot="1">
      <c r="A31" s="49"/>
      <c r="B31" s="28" t="s">
        <v>19</v>
      </c>
      <c r="C31" s="27">
        <f aca="true" t="shared" si="9" ref="C31:N31">C14+C30</f>
        <v>480</v>
      </c>
      <c r="D31" s="27">
        <f t="shared" si="9"/>
        <v>63</v>
      </c>
      <c r="E31" s="27">
        <f t="shared" si="9"/>
        <v>33</v>
      </c>
      <c r="F31" s="27">
        <f t="shared" si="9"/>
        <v>384</v>
      </c>
      <c r="G31" s="27">
        <f t="shared" si="9"/>
        <v>110</v>
      </c>
      <c r="H31" s="27">
        <f t="shared" si="9"/>
        <v>440</v>
      </c>
      <c r="I31" s="27">
        <f t="shared" si="9"/>
        <v>770</v>
      </c>
      <c r="J31" s="27">
        <f t="shared" si="9"/>
        <v>1320</v>
      </c>
      <c r="K31" s="27">
        <f t="shared" si="9"/>
        <v>1800</v>
      </c>
      <c r="L31" s="27">
        <f t="shared" si="9"/>
        <v>60</v>
      </c>
      <c r="M31" s="27">
        <f t="shared" si="9"/>
        <v>16</v>
      </c>
      <c r="N31" s="27">
        <f t="shared" si="9"/>
        <v>44</v>
      </c>
    </row>
    <row r="32" spans="1:14" ht="22.5">
      <c r="A32" s="68"/>
      <c r="B32" s="69" t="s">
        <v>76</v>
      </c>
      <c r="C32" s="106" t="s">
        <v>74</v>
      </c>
      <c r="D32" s="107"/>
      <c r="E32" s="107"/>
      <c r="F32" s="108"/>
      <c r="G32" s="106" t="s">
        <v>72</v>
      </c>
      <c r="H32" s="107"/>
      <c r="I32" s="107"/>
      <c r="J32" s="108"/>
      <c r="K32" s="70" t="s">
        <v>70</v>
      </c>
      <c r="L32" s="109" t="s">
        <v>69</v>
      </c>
      <c r="M32" s="107"/>
      <c r="N32" s="108"/>
    </row>
    <row r="33" spans="1:14" ht="11.25">
      <c r="A33" s="2"/>
      <c r="B33" s="72" t="s">
        <v>77</v>
      </c>
      <c r="C33" s="100" t="s">
        <v>75</v>
      </c>
      <c r="D33" s="101"/>
      <c r="E33" s="101"/>
      <c r="F33" s="102"/>
      <c r="G33" s="100" t="s">
        <v>73</v>
      </c>
      <c r="H33" s="101"/>
      <c r="I33" s="101"/>
      <c r="J33" s="102"/>
      <c r="K33" s="72" t="s">
        <v>71</v>
      </c>
      <c r="L33" s="97" t="s">
        <v>68</v>
      </c>
      <c r="M33" s="98"/>
      <c r="N33" s="99"/>
    </row>
    <row r="34" spans="1:14" ht="11.25">
      <c r="A34" s="123"/>
      <c r="B34" s="93"/>
      <c r="C34" s="95" t="s">
        <v>0</v>
      </c>
      <c r="D34" s="109" t="s">
        <v>1</v>
      </c>
      <c r="E34" s="110"/>
      <c r="F34" s="111" t="s">
        <v>2</v>
      </c>
      <c r="G34" s="111" t="s">
        <v>3</v>
      </c>
      <c r="H34" s="111" t="s">
        <v>4</v>
      </c>
      <c r="I34" s="95" t="s">
        <v>5</v>
      </c>
      <c r="J34" s="95" t="s">
        <v>6</v>
      </c>
      <c r="K34" s="93"/>
      <c r="L34" s="93" t="s">
        <v>7</v>
      </c>
      <c r="M34" s="134" t="s">
        <v>8</v>
      </c>
      <c r="N34" s="134" t="s">
        <v>9</v>
      </c>
    </row>
    <row r="35" spans="1:14" ht="33.75">
      <c r="A35" s="124"/>
      <c r="B35" s="94"/>
      <c r="C35" s="96"/>
      <c r="D35" s="4" t="s">
        <v>10</v>
      </c>
      <c r="E35" s="5" t="s">
        <v>11</v>
      </c>
      <c r="F35" s="112"/>
      <c r="G35" s="112"/>
      <c r="H35" s="112"/>
      <c r="I35" s="135"/>
      <c r="J35" s="135"/>
      <c r="K35" s="103"/>
      <c r="L35" s="103"/>
      <c r="M35" s="96"/>
      <c r="N35" s="96"/>
    </row>
    <row r="36" spans="1:14" ht="11.25">
      <c r="A36" s="178" t="s">
        <v>78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 ht="11.25">
      <c r="A37" s="27" t="s">
        <v>13</v>
      </c>
      <c r="B37" s="28" t="s">
        <v>14</v>
      </c>
      <c r="C37" s="28"/>
      <c r="D37" s="28"/>
      <c r="E37" s="29"/>
      <c r="F37" s="30"/>
      <c r="G37" s="31"/>
      <c r="H37" s="32"/>
      <c r="I37" s="32"/>
      <c r="J37" s="29"/>
      <c r="K37" s="29"/>
      <c r="L37" s="29"/>
      <c r="M37" s="29"/>
      <c r="N37" s="29"/>
    </row>
    <row r="38" spans="1:14" ht="42" customHeight="1">
      <c r="A38" s="35">
        <v>1</v>
      </c>
      <c r="B38" s="9" t="s">
        <v>23</v>
      </c>
      <c r="C38" s="35">
        <v>60</v>
      </c>
      <c r="D38" s="35">
        <v>6</v>
      </c>
      <c r="E38" s="36">
        <v>6</v>
      </c>
      <c r="F38" s="35">
        <v>48</v>
      </c>
      <c r="G38" s="36">
        <v>10</v>
      </c>
      <c r="H38" s="36">
        <v>40</v>
      </c>
      <c r="I38" s="35">
        <v>130</v>
      </c>
      <c r="J38" s="35">
        <v>180</v>
      </c>
      <c r="K38" s="35">
        <f>C38+J38</f>
        <v>240</v>
      </c>
      <c r="L38" s="35">
        <f>K38/30</f>
        <v>8</v>
      </c>
      <c r="M38" s="37">
        <f>C38/30</f>
        <v>2</v>
      </c>
      <c r="N38" s="37">
        <f>J38/30</f>
        <v>6</v>
      </c>
    </row>
    <row r="39" spans="1:14" ht="22.5">
      <c r="A39" s="35">
        <v>2</v>
      </c>
      <c r="B39" s="8" t="s">
        <v>86</v>
      </c>
      <c r="C39" s="35">
        <v>45</v>
      </c>
      <c r="D39" s="35">
        <v>6</v>
      </c>
      <c r="E39" s="36">
        <v>3</v>
      </c>
      <c r="F39" s="35">
        <v>36</v>
      </c>
      <c r="G39" s="36">
        <v>10</v>
      </c>
      <c r="H39" s="36">
        <v>40</v>
      </c>
      <c r="I39" s="35">
        <v>145</v>
      </c>
      <c r="J39" s="35">
        <v>195</v>
      </c>
      <c r="K39" s="35">
        <f>C39+J39</f>
        <v>240</v>
      </c>
      <c r="L39" s="35">
        <f>K39/30</f>
        <v>8</v>
      </c>
      <c r="M39" s="37">
        <f>C39/30</f>
        <v>1.5</v>
      </c>
      <c r="N39" s="37">
        <f>J39/30</f>
        <v>6.5</v>
      </c>
    </row>
    <row r="40" spans="1:14" ht="11.25">
      <c r="A40" s="35">
        <v>3</v>
      </c>
      <c r="B40" s="1" t="s">
        <v>87</v>
      </c>
      <c r="C40" s="35">
        <v>60</v>
      </c>
      <c r="D40" s="35">
        <v>6</v>
      </c>
      <c r="E40" s="36">
        <v>6</v>
      </c>
      <c r="F40" s="35">
        <v>48</v>
      </c>
      <c r="G40" s="36">
        <v>10</v>
      </c>
      <c r="H40" s="36">
        <v>40</v>
      </c>
      <c r="I40" s="35">
        <v>130</v>
      </c>
      <c r="J40" s="35">
        <v>180</v>
      </c>
      <c r="K40" s="35">
        <f>C40+J40</f>
        <v>240</v>
      </c>
      <c r="L40" s="35">
        <f>K40/30</f>
        <v>8</v>
      </c>
      <c r="M40" s="37">
        <f>C40/30</f>
        <v>2</v>
      </c>
      <c r="N40" s="37">
        <f>J40/30</f>
        <v>6</v>
      </c>
    </row>
    <row r="41" spans="1:14" ht="45">
      <c r="A41" s="40"/>
      <c r="B41" s="12" t="s">
        <v>58</v>
      </c>
      <c r="C41" s="27">
        <f aca="true" t="shared" si="10" ref="C41:N41">SUM(C38:C40)</f>
        <v>165</v>
      </c>
      <c r="D41" s="27">
        <f t="shared" si="10"/>
        <v>18</v>
      </c>
      <c r="E41" s="27">
        <f t="shared" si="10"/>
        <v>15</v>
      </c>
      <c r="F41" s="27">
        <f t="shared" si="10"/>
        <v>132</v>
      </c>
      <c r="G41" s="41">
        <f t="shared" si="10"/>
        <v>30</v>
      </c>
      <c r="H41" s="41">
        <f t="shared" si="10"/>
        <v>120</v>
      </c>
      <c r="I41" s="41">
        <f t="shared" si="10"/>
        <v>405</v>
      </c>
      <c r="J41" s="41">
        <f t="shared" si="10"/>
        <v>555</v>
      </c>
      <c r="K41" s="41">
        <f t="shared" si="10"/>
        <v>720</v>
      </c>
      <c r="L41" s="41">
        <f t="shared" si="10"/>
        <v>24</v>
      </c>
      <c r="M41" s="41">
        <f t="shared" si="10"/>
        <v>5.5</v>
      </c>
      <c r="N41" s="41">
        <f t="shared" si="10"/>
        <v>18.5</v>
      </c>
    </row>
    <row r="42" spans="1:14" ht="22.5">
      <c r="A42" s="62" t="s">
        <v>61</v>
      </c>
      <c r="B42" s="10" t="s">
        <v>65</v>
      </c>
      <c r="C42" s="27"/>
      <c r="D42" s="27"/>
      <c r="E42" s="27"/>
      <c r="F42" s="27"/>
      <c r="G42" s="41"/>
      <c r="H42" s="41"/>
      <c r="I42" s="41"/>
      <c r="J42" s="41"/>
      <c r="K42" s="41"/>
      <c r="L42" s="41"/>
      <c r="M42" s="41"/>
      <c r="N42" s="41"/>
    </row>
    <row r="43" spans="1:14" ht="11.25">
      <c r="A43" s="63">
        <v>1</v>
      </c>
      <c r="B43" s="8" t="s">
        <v>22</v>
      </c>
      <c r="C43" s="14">
        <v>45</v>
      </c>
      <c r="D43" s="14">
        <v>6</v>
      </c>
      <c r="E43" s="14">
        <v>3</v>
      </c>
      <c r="F43" s="14">
        <v>36</v>
      </c>
      <c r="G43" s="43">
        <v>10</v>
      </c>
      <c r="H43" s="43">
        <v>25</v>
      </c>
      <c r="I43" s="43">
        <v>10</v>
      </c>
      <c r="J43" s="43">
        <v>45</v>
      </c>
      <c r="K43" s="43">
        <f>C43+J43</f>
        <v>90</v>
      </c>
      <c r="L43" s="43">
        <f>K43/30</f>
        <v>3</v>
      </c>
      <c r="M43" s="43">
        <f>C43/30</f>
        <v>1.5</v>
      </c>
      <c r="N43" s="43">
        <f>J43/30</f>
        <v>1.5</v>
      </c>
    </row>
    <row r="44" spans="1:14" ht="22.5">
      <c r="A44" s="63">
        <v>2</v>
      </c>
      <c r="B44" s="8" t="s">
        <v>24</v>
      </c>
      <c r="C44" s="14">
        <v>45</v>
      </c>
      <c r="D44" s="14">
        <v>6</v>
      </c>
      <c r="E44" s="14">
        <v>3</v>
      </c>
      <c r="F44" s="14">
        <v>36</v>
      </c>
      <c r="G44" s="43">
        <v>10</v>
      </c>
      <c r="H44" s="43">
        <v>25</v>
      </c>
      <c r="I44" s="43">
        <v>10</v>
      </c>
      <c r="J44" s="43">
        <v>45</v>
      </c>
      <c r="K44" s="43">
        <f>C44+J44</f>
        <v>90</v>
      </c>
      <c r="L44" s="43">
        <f>K44/30</f>
        <v>3</v>
      </c>
      <c r="M44" s="43">
        <f>C44/30</f>
        <v>1.5</v>
      </c>
      <c r="N44" s="43">
        <f>J44/30</f>
        <v>1.5</v>
      </c>
    </row>
    <row r="45" spans="1:14" ht="22.5">
      <c r="A45" s="63">
        <v>3</v>
      </c>
      <c r="B45" s="8" t="s">
        <v>27</v>
      </c>
      <c r="C45" s="14">
        <v>45</v>
      </c>
      <c r="D45" s="14">
        <v>6</v>
      </c>
      <c r="E45" s="14">
        <v>3</v>
      </c>
      <c r="F45" s="14">
        <v>36</v>
      </c>
      <c r="G45" s="43">
        <v>10</v>
      </c>
      <c r="H45" s="43">
        <v>25</v>
      </c>
      <c r="I45" s="43">
        <v>10</v>
      </c>
      <c r="J45" s="43">
        <v>45</v>
      </c>
      <c r="K45" s="43">
        <f>C45+J45</f>
        <v>90</v>
      </c>
      <c r="L45" s="43">
        <f>K45/30</f>
        <v>3</v>
      </c>
      <c r="M45" s="43">
        <f>C45/30</f>
        <v>1.5</v>
      </c>
      <c r="N45" s="43">
        <f>J45/30</f>
        <v>1.5</v>
      </c>
    </row>
    <row r="46" spans="1:14" ht="33.75">
      <c r="A46" s="63">
        <v>4</v>
      </c>
      <c r="B46" s="8" t="s">
        <v>88</v>
      </c>
      <c r="C46" s="14">
        <v>45</v>
      </c>
      <c r="D46" s="14">
        <v>6</v>
      </c>
      <c r="E46" s="14">
        <v>3</v>
      </c>
      <c r="F46" s="14">
        <v>36</v>
      </c>
      <c r="G46" s="43">
        <v>10</v>
      </c>
      <c r="H46" s="43">
        <v>25</v>
      </c>
      <c r="I46" s="43">
        <v>10</v>
      </c>
      <c r="J46" s="43">
        <v>45</v>
      </c>
      <c r="K46" s="43">
        <f>C46+J46</f>
        <v>90</v>
      </c>
      <c r="L46" s="43">
        <f>K46/30</f>
        <v>3</v>
      </c>
      <c r="M46" s="43">
        <f>C46/30</f>
        <v>1.5</v>
      </c>
      <c r="N46" s="43">
        <f>J46/30</f>
        <v>1.5</v>
      </c>
    </row>
    <row r="47" spans="1:14" ht="45">
      <c r="A47" s="40"/>
      <c r="B47" s="12" t="s">
        <v>59</v>
      </c>
      <c r="C47" s="27">
        <f>C43+C44</f>
        <v>90</v>
      </c>
      <c r="D47" s="27">
        <f aca="true" t="shared" si="11" ref="D47:N47">D43+D44</f>
        <v>12</v>
      </c>
      <c r="E47" s="27">
        <f t="shared" si="11"/>
        <v>6</v>
      </c>
      <c r="F47" s="27">
        <f t="shared" si="11"/>
        <v>72</v>
      </c>
      <c r="G47" s="27">
        <f t="shared" si="11"/>
        <v>20</v>
      </c>
      <c r="H47" s="27">
        <f t="shared" si="11"/>
        <v>50</v>
      </c>
      <c r="I47" s="27">
        <f t="shared" si="11"/>
        <v>20</v>
      </c>
      <c r="J47" s="27">
        <f t="shared" si="11"/>
        <v>90</v>
      </c>
      <c r="K47" s="27">
        <f t="shared" si="11"/>
        <v>180</v>
      </c>
      <c r="L47" s="27">
        <f t="shared" si="11"/>
        <v>6</v>
      </c>
      <c r="M47" s="27">
        <f t="shared" si="11"/>
        <v>3</v>
      </c>
      <c r="N47" s="27">
        <f t="shared" si="11"/>
        <v>3</v>
      </c>
    </row>
    <row r="48" spans="1:14" ht="22.5">
      <c r="A48" s="29"/>
      <c r="B48" s="28" t="s">
        <v>16</v>
      </c>
      <c r="C48" s="28">
        <f>C41+C47</f>
        <v>255</v>
      </c>
      <c r="D48" s="28">
        <f aca="true" t="shared" si="12" ref="D48:N48">D41+D47</f>
        <v>30</v>
      </c>
      <c r="E48" s="28">
        <f t="shared" si="12"/>
        <v>21</v>
      </c>
      <c r="F48" s="28">
        <f t="shared" si="12"/>
        <v>204</v>
      </c>
      <c r="G48" s="28">
        <f t="shared" si="12"/>
        <v>50</v>
      </c>
      <c r="H48" s="28">
        <f t="shared" si="12"/>
        <v>170</v>
      </c>
      <c r="I48" s="28">
        <f t="shared" si="12"/>
        <v>425</v>
      </c>
      <c r="J48" s="28">
        <f t="shared" si="12"/>
        <v>645</v>
      </c>
      <c r="K48" s="28">
        <f t="shared" si="12"/>
        <v>900</v>
      </c>
      <c r="L48" s="28">
        <f t="shared" si="12"/>
        <v>30</v>
      </c>
      <c r="M48" s="28">
        <f t="shared" si="12"/>
        <v>8.5</v>
      </c>
      <c r="N48" s="28">
        <f t="shared" si="12"/>
        <v>21.5</v>
      </c>
    </row>
    <row r="49" spans="1:14" ht="22.5">
      <c r="A49" s="68"/>
      <c r="B49" s="69" t="s">
        <v>76</v>
      </c>
      <c r="C49" s="106" t="s">
        <v>74</v>
      </c>
      <c r="D49" s="107"/>
      <c r="E49" s="107"/>
      <c r="F49" s="108"/>
      <c r="G49" s="106" t="s">
        <v>72</v>
      </c>
      <c r="H49" s="107"/>
      <c r="I49" s="107"/>
      <c r="J49" s="108"/>
      <c r="K49" s="70" t="s">
        <v>70</v>
      </c>
      <c r="L49" s="109" t="s">
        <v>69</v>
      </c>
      <c r="M49" s="110"/>
      <c r="N49" s="163"/>
    </row>
    <row r="50" spans="1:14" ht="11.25">
      <c r="A50" s="2"/>
      <c r="B50" s="72" t="s">
        <v>77</v>
      </c>
      <c r="C50" s="100" t="s">
        <v>75</v>
      </c>
      <c r="D50" s="101"/>
      <c r="E50" s="101"/>
      <c r="F50" s="102"/>
      <c r="G50" s="100" t="s">
        <v>73</v>
      </c>
      <c r="H50" s="101"/>
      <c r="I50" s="101"/>
      <c r="J50" s="102"/>
      <c r="K50" s="72" t="s">
        <v>71</v>
      </c>
      <c r="L50" s="97" t="s">
        <v>68</v>
      </c>
      <c r="M50" s="98"/>
      <c r="N50" s="90"/>
    </row>
    <row r="51" spans="1:14" ht="11.25" customHeight="1">
      <c r="A51" s="123"/>
      <c r="B51" s="93"/>
      <c r="C51" s="93"/>
      <c r="D51" s="95" t="s">
        <v>0</v>
      </c>
      <c r="E51" s="109" t="s">
        <v>1</v>
      </c>
      <c r="F51" s="110"/>
      <c r="G51" s="111" t="s">
        <v>2</v>
      </c>
      <c r="H51" s="111" t="s">
        <v>3</v>
      </c>
      <c r="I51" s="111" t="s">
        <v>4</v>
      </c>
      <c r="J51" s="95" t="s">
        <v>5</v>
      </c>
      <c r="K51" s="95" t="s">
        <v>6</v>
      </c>
      <c r="L51" s="93"/>
      <c r="M51" s="93" t="s">
        <v>7</v>
      </c>
      <c r="N51" s="134" t="s">
        <v>8</v>
      </c>
    </row>
    <row r="52" spans="1:14" ht="25.5" customHeight="1">
      <c r="A52" s="124"/>
      <c r="B52" s="94"/>
      <c r="C52" s="94"/>
      <c r="D52" s="96"/>
      <c r="E52" s="4" t="s">
        <v>10</v>
      </c>
      <c r="F52" s="5" t="s">
        <v>11</v>
      </c>
      <c r="G52" s="112"/>
      <c r="H52" s="112"/>
      <c r="I52" s="112"/>
      <c r="J52" s="135"/>
      <c r="K52" s="135"/>
      <c r="L52" s="103"/>
      <c r="M52" s="103"/>
      <c r="N52" s="96"/>
    </row>
    <row r="53" spans="1:14" ht="11.25" customHeight="1">
      <c r="A53" s="178" t="s">
        <v>79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</row>
    <row r="54" spans="1:14" ht="11.25">
      <c r="A54" s="27" t="s">
        <v>13</v>
      </c>
      <c r="B54" s="28" t="s">
        <v>14</v>
      </c>
      <c r="C54" s="28"/>
      <c r="D54" s="29"/>
      <c r="E54" s="29"/>
      <c r="F54" s="35"/>
      <c r="G54" s="32"/>
      <c r="H54" s="32"/>
      <c r="I54" s="29"/>
      <c r="J54" s="29"/>
      <c r="K54" s="29"/>
      <c r="L54" s="29"/>
      <c r="M54" s="29"/>
      <c r="N54" s="29"/>
    </row>
    <row r="55" spans="1:14" ht="22.5">
      <c r="A55" s="3">
        <v>1</v>
      </c>
      <c r="B55" s="8" t="s">
        <v>26</v>
      </c>
      <c r="C55" s="35">
        <v>60</v>
      </c>
      <c r="D55" s="35">
        <v>6</v>
      </c>
      <c r="E55" s="35">
        <v>6</v>
      </c>
      <c r="F55" s="35">
        <v>48</v>
      </c>
      <c r="G55" s="44">
        <v>10</v>
      </c>
      <c r="H55" s="44">
        <v>40</v>
      </c>
      <c r="I55" s="3">
        <v>100</v>
      </c>
      <c r="J55" s="3">
        <v>150</v>
      </c>
      <c r="K55" s="3">
        <f>C55+J55</f>
        <v>210</v>
      </c>
      <c r="L55" s="3">
        <f>K55/30</f>
        <v>7</v>
      </c>
      <c r="M55" s="45">
        <f>C55/30</f>
        <v>2</v>
      </c>
      <c r="N55" s="45">
        <f>J55/30</f>
        <v>5</v>
      </c>
    </row>
    <row r="56" spans="1:14" ht="22.5">
      <c r="A56" s="3">
        <v>2</v>
      </c>
      <c r="B56" s="8" t="s">
        <v>89</v>
      </c>
      <c r="C56" s="35">
        <v>60</v>
      </c>
      <c r="D56" s="35">
        <v>6</v>
      </c>
      <c r="E56" s="35">
        <v>6</v>
      </c>
      <c r="F56" s="35">
        <v>48</v>
      </c>
      <c r="G56" s="44">
        <v>10</v>
      </c>
      <c r="H56" s="44">
        <v>40</v>
      </c>
      <c r="I56" s="3">
        <v>100</v>
      </c>
      <c r="J56" s="3">
        <v>150</v>
      </c>
      <c r="K56" s="3">
        <f>C56+J56</f>
        <v>210</v>
      </c>
      <c r="L56" s="3">
        <f>K56/30</f>
        <v>7</v>
      </c>
      <c r="M56" s="45">
        <f>C56/30</f>
        <v>2</v>
      </c>
      <c r="N56" s="45">
        <f>J56/30</f>
        <v>5</v>
      </c>
    </row>
    <row r="57" spans="1:14" ht="27.75" customHeight="1">
      <c r="A57" s="3"/>
      <c r="B57" s="9" t="s">
        <v>90</v>
      </c>
      <c r="C57" s="3">
        <v>45</v>
      </c>
      <c r="D57" s="35">
        <v>6</v>
      </c>
      <c r="E57" s="35">
        <v>3</v>
      </c>
      <c r="F57" s="35">
        <v>36</v>
      </c>
      <c r="G57" s="44">
        <v>10</v>
      </c>
      <c r="H57" s="44">
        <v>40</v>
      </c>
      <c r="I57" s="3">
        <v>115</v>
      </c>
      <c r="J57" s="3">
        <v>165</v>
      </c>
      <c r="K57" s="3">
        <v>210</v>
      </c>
      <c r="L57" s="3">
        <v>7</v>
      </c>
      <c r="M57" s="45">
        <v>1.5</v>
      </c>
      <c r="N57" s="45">
        <v>5.5</v>
      </c>
    </row>
    <row r="58" spans="1:14" ht="32.25" customHeight="1">
      <c r="A58" s="35">
        <v>3</v>
      </c>
      <c r="B58" s="9" t="s">
        <v>91</v>
      </c>
      <c r="C58" s="3">
        <v>45</v>
      </c>
      <c r="D58" s="35">
        <v>6</v>
      </c>
      <c r="E58" s="35">
        <v>3</v>
      </c>
      <c r="F58" s="35">
        <v>36</v>
      </c>
      <c r="G58" s="36">
        <v>10</v>
      </c>
      <c r="H58" s="36">
        <v>40</v>
      </c>
      <c r="I58" s="35">
        <v>85</v>
      </c>
      <c r="J58" s="3">
        <v>135</v>
      </c>
      <c r="K58" s="3">
        <f>C58+J58</f>
        <v>180</v>
      </c>
      <c r="L58" s="3">
        <f>K58/30</f>
        <v>6</v>
      </c>
      <c r="M58" s="45">
        <f>C58/30</f>
        <v>1.5</v>
      </c>
      <c r="N58" s="45">
        <f>J58/30</f>
        <v>4.5</v>
      </c>
    </row>
    <row r="59" spans="1:14" ht="34.5" customHeight="1">
      <c r="A59" s="40"/>
      <c r="B59" s="12" t="s">
        <v>58</v>
      </c>
      <c r="C59" s="27">
        <f aca="true" t="shared" si="13" ref="C59:N59">SUM(C55:C58)</f>
        <v>210</v>
      </c>
      <c r="D59" s="27">
        <f t="shared" si="13"/>
        <v>24</v>
      </c>
      <c r="E59" s="27">
        <f t="shared" si="13"/>
        <v>18</v>
      </c>
      <c r="F59" s="27">
        <f t="shared" si="13"/>
        <v>168</v>
      </c>
      <c r="G59" s="41">
        <f t="shared" si="13"/>
        <v>40</v>
      </c>
      <c r="H59" s="41">
        <f t="shared" si="13"/>
        <v>160</v>
      </c>
      <c r="I59" s="41">
        <f t="shared" si="13"/>
        <v>400</v>
      </c>
      <c r="J59" s="41">
        <f t="shared" si="13"/>
        <v>600</v>
      </c>
      <c r="K59" s="41">
        <f t="shared" si="13"/>
        <v>810</v>
      </c>
      <c r="L59" s="41">
        <f t="shared" si="13"/>
        <v>27</v>
      </c>
      <c r="M59" s="41">
        <f t="shared" si="13"/>
        <v>7</v>
      </c>
      <c r="N59" s="27">
        <f t="shared" si="13"/>
        <v>20</v>
      </c>
    </row>
    <row r="60" spans="1:14" ht="22.5">
      <c r="A60" s="62" t="s">
        <v>61</v>
      </c>
      <c r="B60" s="12" t="s">
        <v>83</v>
      </c>
      <c r="C60" s="27"/>
      <c r="D60" s="27"/>
      <c r="E60" s="27"/>
      <c r="F60" s="27"/>
      <c r="G60" s="41"/>
      <c r="H60" s="41"/>
      <c r="I60" s="41"/>
      <c r="J60" s="41"/>
      <c r="K60" s="41"/>
      <c r="L60" s="41"/>
      <c r="M60" s="41"/>
      <c r="N60" s="41"/>
    </row>
    <row r="61" spans="1:14" ht="33.75">
      <c r="A61" s="63">
        <v>1</v>
      </c>
      <c r="B61" s="9" t="s">
        <v>25</v>
      </c>
      <c r="C61" s="3">
        <v>45</v>
      </c>
      <c r="D61" s="14">
        <v>6</v>
      </c>
      <c r="E61" s="14">
        <v>3</v>
      </c>
      <c r="F61" s="14">
        <v>36</v>
      </c>
      <c r="G61" s="43">
        <v>10</v>
      </c>
      <c r="H61" s="43">
        <v>25</v>
      </c>
      <c r="I61" s="43">
        <v>10</v>
      </c>
      <c r="J61" s="43">
        <v>45</v>
      </c>
      <c r="K61" s="43">
        <f>C61+J61</f>
        <v>90</v>
      </c>
      <c r="L61" s="43">
        <f>K61/30</f>
        <v>3</v>
      </c>
      <c r="M61" s="43">
        <f>C61/30</f>
        <v>1.5</v>
      </c>
      <c r="N61" s="43">
        <f>J61/30</f>
        <v>1.5</v>
      </c>
    </row>
    <row r="62" spans="1:14" ht="14.25" customHeight="1">
      <c r="A62" s="63">
        <v>2</v>
      </c>
      <c r="B62" s="8" t="s">
        <v>28</v>
      </c>
      <c r="C62" s="35">
        <v>45</v>
      </c>
      <c r="D62" s="14">
        <v>6</v>
      </c>
      <c r="E62" s="14">
        <v>3</v>
      </c>
      <c r="F62" s="14">
        <v>36</v>
      </c>
      <c r="G62" s="43">
        <v>10</v>
      </c>
      <c r="H62" s="43">
        <v>25</v>
      </c>
      <c r="I62" s="43">
        <v>10</v>
      </c>
      <c r="J62" s="43">
        <v>45</v>
      </c>
      <c r="K62" s="43">
        <f>C62+J62</f>
        <v>90</v>
      </c>
      <c r="L62" s="43">
        <f>K62/30</f>
        <v>3</v>
      </c>
      <c r="M62" s="43">
        <f>C62/30</f>
        <v>1.5</v>
      </c>
      <c r="N62" s="43">
        <f>J62/30</f>
        <v>1.5</v>
      </c>
    </row>
    <row r="63" spans="1:14" ht="45">
      <c r="A63" s="40"/>
      <c r="B63" s="12" t="s">
        <v>59</v>
      </c>
      <c r="C63" s="27">
        <f>C61</f>
        <v>45</v>
      </c>
      <c r="D63" s="27">
        <f aca="true" t="shared" si="14" ref="D63:N63">D61</f>
        <v>6</v>
      </c>
      <c r="E63" s="27">
        <f t="shared" si="14"/>
        <v>3</v>
      </c>
      <c r="F63" s="27">
        <f t="shared" si="14"/>
        <v>36</v>
      </c>
      <c r="G63" s="27">
        <f t="shared" si="14"/>
        <v>10</v>
      </c>
      <c r="H63" s="27">
        <f t="shared" si="14"/>
        <v>25</v>
      </c>
      <c r="I63" s="27">
        <f t="shared" si="14"/>
        <v>10</v>
      </c>
      <c r="J63" s="27">
        <f t="shared" si="14"/>
        <v>45</v>
      </c>
      <c r="K63" s="27">
        <f t="shared" si="14"/>
        <v>90</v>
      </c>
      <c r="L63" s="27">
        <f t="shared" si="14"/>
        <v>3</v>
      </c>
      <c r="M63" s="27">
        <f t="shared" si="14"/>
        <v>1.5</v>
      </c>
      <c r="N63" s="27">
        <f t="shared" si="14"/>
        <v>1.5</v>
      </c>
    </row>
    <row r="64" spans="1:14" ht="33.75">
      <c r="A64" s="40"/>
      <c r="B64" s="12" t="s">
        <v>21</v>
      </c>
      <c r="C64" s="27"/>
      <c r="D64" s="27"/>
      <c r="E64" s="27"/>
      <c r="F64" s="27"/>
      <c r="G64" s="41"/>
      <c r="H64" s="41"/>
      <c r="I64" s="41"/>
      <c r="J64" s="41">
        <v>450</v>
      </c>
      <c r="K64" s="27">
        <v>450</v>
      </c>
      <c r="L64" s="27">
        <f>K64/30</f>
        <v>15</v>
      </c>
      <c r="M64" s="27"/>
      <c r="N64" s="27">
        <f>J64/30</f>
        <v>15</v>
      </c>
    </row>
    <row r="65" spans="1:14" ht="22.5">
      <c r="A65" s="40"/>
      <c r="B65" s="12" t="s">
        <v>18</v>
      </c>
      <c r="C65" s="28">
        <f aca="true" t="shared" si="15" ref="C65:N65">C59+C63+C64</f>
        <v>255</v>
      </c>
      <c r="D65" s="28">
        <f t="shared" si="15"/>
        <v>30</v>
      </c>
      <c r="E65" s="28">
        <f t="shared" si="15"/>
        <v>21</v>
      </c>
      <c r="F65" s="28">
        <f t="shared" si="15"/>
        <v>204</v>
      </c>
      <c r="G65" s="28">
        <f t="shared" si="15"/>
        <v>50</v>
      </c>
      <c r="H65" s="28">
        <f t="shared" si="15"/>
        <v>185</v>
      </c>
      <c r="I65" s="28">
        <f t="shared" si="15"/>
        <v>410</v>
      </c>
      <c r="J65" s="28">
        <f t="shared" si="15"/>
        <v>1095</v>
      </c>
      <c r="K65" s="28">
        <f t="shared" si="15"/>
        <v>1350</v>
      </c>
      <c r="L65" s="28">
        <f t="shared" si="15"/>
        <v>45</v>
      </c>
      <c r="M65" s="28">
        <f t="shared" si="15"/>
        <v>8.5</v>
      </c>
      <c r="N65" s="28">
        <f t="shared" si="15"/>
        <v>36.5</v>
      </c>
    </row>
    <row r="66" spans="1:14" ht="11.25">
      <c r="A66" s="40"/>
      <c r="B66" s="12" t="s">
        <v>80</v>
      </c>
      <c r="C66" s="65">
        <f aca="true" t="shared" si="16" ref="C66:N66">C48+C65</f>
        <v>510</v>
      </c>
      <c r="D66" s="65">
        <f t="shared" si="16"/>
        <v>60</v>
      </c>
      <c r="E66" s="65">
        <f t="shared" si="16"/>
        <v>42</v>
      </c>
      <c r="F66" s="65">
        <f t="shared" si="16"/>
        <v>408</v>
      </c>
      <c r="G66" s="41">
        <f t="shared" si="16"/>
        <v>100</v>
      </c>
      <c r="H66" s="41">
        <f t="shared" si="16"/>
        <v>355</v>
      </c>
      <c r="I66" s="41">
        <f t="shared" si="16"/>
        <v>835</v>
      </c>
      <c r="J66" s="41">
        <f t="shared" si="16"/>
        <v>1740</v>
      </c>
      <c r="K66" s="41">
        <f t="shared" si="16"/>
        <v>2250</v>
      </c>
      <c r="L66" s="41">
        <f t="shared" si="16"/>
        <v>75</v>
      </c>
      <c r="M66" s="41">
        <f t="shared" si="16"/>
        <v>17</v>
      </c>
      <c r="N66" s="41">
        <f t="shared" si="16"/>
        <v>58</v>
      </c>
    </row>
    <row r="67" spans="1:14" ht="11.25">
      <c r="A67" s="66"/>
      <c r="B67" s="7" t="s">
        <v>60</v>
      </c>
      <c r="C67" s="74">
        <f>D77</f>
        <v>990</v>
      </c>
      <c r="D67" s="74">
        <f aca="true" t="shared" si="17" ref="D67:M67">E77</f>
        <v>123</v>
      </c>
      <c r="E67" s="74">
        <f t="shared" si="17"/>
        <v>75</v>
      </c>
      <c r="F67" s="74">
        <f t="shared" si="17"/>
        <v>792</v>
      </c>
      <c r="G67" s="74">
        <f t="shared" si="17"/>
        <v>210</v>
      </c>
      <c r="H67" s="74">
        <f t="shared" si="17"/>
        <v>795</v>
      </c>
      <c r="I67" s="74">
        <f t="shared" si="17"/>
        <v>1605</v>
      </c>
      <c r="J67" s="74">
        <f t="shared" si="17"/>
        <v>3060</v>
      </c>
      <c r="K67" s="74">
        <f t="shared" si="17"/>
        <v>4050</v>
      </c>
      <c r="L67" s="74">
        <f t="shared" si="17"/>
        <v>135</v>
      </c>
      <c r="M67" s="74">
        <f t="shared" si="17"/>
        <v>33</v>
      </c>
      <c r="N67" s="74">
        <v>33</v>
      </c>
    </row>
    <row r="68" spans="1:14" ht="11.25">
      <c r="A68" s="167" t="s">
        <v>56</v>
      </c>
      <c r="B68" s="168"/>
      <c r="C68" s="169"/>
      <c r="D68" s="6">
        <f>D77</f>
        <v>990</v>
      </c>
      <c r="E68" s="6">
        <f aca="true" t="shared" si="18" ref="E68:N68">E77</f>
        <v>123</v>
      </c>
      <c r="F68" s="6">
        <f t="shared" si="18"/>
        <v>75</v>
      </c>
      <c r="G68" s="6">
        <f t="shared" si="18"/>
        <v>792</v>
      </c>
      <c r="H68" s="6">
        <f t="shared" si="18"/>
        <v>210</v>
      </c>
      <c r="I68" s="6">
        <f t="shared" si="18"/>
        <v>795</v>
      </c>
      <c r="J68" s="6">
        <f t="shared" si="18"/>
        <v>1605</v>
      </c>
      <c r="K68" s="6">
        <f t="shared" si="18"/>
        <v>3060</v>
      </c>
      <c r="L68" s="6">
        <f t="shared" si="18"/>
        <v>4050</v>
      </c>
      <c r="M68" s="6">
        <f t="shared" si="18"/>
        <v>135</v>
      </c>
      <c r="N68" s="6">
        <f t="shared" si="18"/>
        <v>33</v>
      </c>
    </row>
    <row r="69" ht="11.25">
      <c r="B69" s="55"/>
    </row>
    <row r="70" ht="12" thickBot="1">
      <c r="B70" s="55"/>
    </row>
    <row r="71" spans="1:14" ht="11.25">
      <c r="A71" s="140" t="s">
        <v>49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ht="12" thickBot="1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 ht="11.25">
      <c r="A73" s="174"/>
      <c r="B73" s="175"/>
      <c r="C73" s="176"/>
      <c r="D73" s="152" t="s">
        <v>50</v>
      </c>
      <c r="E73" s="153"/>
      <c r="F73" s="153"/>
      <c r="G73" s="154"/>
      <c r="H73" s="152" t="s">
        <v>51</v>
      </c>
      <c r="I73" s="153"/>
      <c r="J73" s="153"/>
      <c r="K73" s="154"/>
      <c r="L73" s="161" t="s">
        <v>52</v>
      </c>
      <c r="M73" s="145" t="s">
        <v>53</v>
      </c>
      <c r="N73" s="145"/>
    </row>
    <row r="74" spans="1:14" ht="11.25">
      <c r="A74" s="117"/>
      <c r="B74" s="118"/>
      <c r="C74" s="176"/>
      <c r="D74" s="149" t="s">
        <v>0</v>
      </c>
      <c r="E74" s="151" t="s">
        <v>1</v>
      </c>
      <c r="F74" s="151"/>
      <c r="G74" s="151" t="s">
        <v>54</v>
      </c>
      <c r="H74" s="155"/>
      <c r="I74" s="156"/>
      <c r="J74" s="156"/>
      <c r="K74" s="157"/>
      <c r="L74" s="161"/>
      <c r="M74" s="147"/>
      <c r="N74" s="147"/>
    </row>
    <row r="75" spans="1:14" ht="45">
      <c r="A75" s="117"/>
      <c r="B75" s="118"/>
      <c r="C75" s="176"/>
      <c r="D75" s="150"/>
      <c r="E75" s="4" t="s">
        <v>10</v>
      </c>
      <c r="F75" s="4" t="s">
        <v>11</v>
      </c>
      <c r="G75" s="151"/>
      <c r="H75" s="14" t="s">
        <v>3</v>
      </c>
      <c r="I75" s="15" t="s">
        <v>4</v>
      </c>
      <c r="J75" s="16" t="s">
        <v>5</v>
      </c>
      <c r="K75" s="16" t="s">
        <v>6</v>
      </c>
      <c r="L75" s="135"/>
      <c r="M75" s="11" t="s">
        <v>7</v>
      </c>
      <c r="N75" s="14" t="s">
        <v>8</v>
      </c>
    </row>
    <row r="76" spans="1:14" ht="11.25">
      <c r="A76" s="119"/>
      <c r="B76" s="120"/>
      <c r="C76" s="177"/>
      <c r="D76" s="128">
        <v>1</v>
      </c>
      <c r="E76" s="129"/>
      <c r="F76" s="129"/>
      <c r="G76" s="130"/>
      <c r="H76" s="131">
        <v>2</v>
      </c>
      <c r="I76" s="132"/>
      <c r="J76" s="132"/>
      <c r="K76" s="133"/>
      <c r="L76" s="11">
        <v>3</v>
      </c>
      <c r="M76" s="11">
        <v>4</v>
      </c>
      <c r="N76" s="14">
        <v>5</v>
      </c>
    </row>
    <row r="77" spans="1:14" ht="11.25">
      <c r="A77" s="18" t="s">
        <v>56</v>
      </c>
      <c r="B77" s="19"/>
      <c r="C77" s="19"/>
      <c r="D77" s="6">
        <f aca="true" t="shared" si="19" ref="D77:L77">C14+C30+C48+C65</f>
        <v>990</v>
      </c>
      <c r="E77" s="6">
        <f t="shared" si="19"/>
        <v>123</v>
      </c>
      <c r="F77" s="6">
        <f t="shared" si="19"/>
        <v>75</v>
      </c>
      <c r="G77" s="6">
        <f t="shared" si="19"/>
        <v>792</v>
      </c>
      <c r="H77" s="6">
        <f t="shared" si="19"/>
        <v>210</v>
      </c>
      <c r="I77" s="6">
        <f t="shared" si="19"/>
        <v>795</v>
      </c>
      <c r="J77" s="6">
        <f t="shared" si="19"/>
        <v>1605</v>
      </c>
      <c r="K77" s="6">
        <f t="shared" si="19"/>
        <v>3060</v>
      </c>
      <c r="L77" s="6">
        <f t="shared" si="19"/>
        <v>4050</v>
      </c>
      <c r="M77" s="6">
        <f>L77/30</f>
        <v>135</v>
      </c>
      <c r="N77" s="20">
        <f>D77/30</f>
        <v>33</v>
      </c>
    </row>
    <row r="78" spans="1:14" ht="15">
      <c r="A78" s="164" t="s">
        <v>62</v>
      </c>
      <c r="B78" s="122"/>
      <c r="C78" s="165"/>
      <c r="D78" s="11">
        <f aca="true" t="shared" si="20" ref="D78:L78">C13+C25+C41+C59</f>
        <v>825</v>
      </c>
      <c r="E78" s="11">
        <f t="shared" si="20"/>
        <v>102</v>
      </c>
      <c r="F78" s="11">
        <f t="shared" si="20"/>
        <v>63</v>
      </c>
      <c r="G78" s="11">
        <f t="shared" si="20"/>
        <v>660</v>
      </c>
      <c r="H78" s="11">
        <f t="shared" si="20"/>
        <v>170</v>
      </c>
      <c r="I78" s="11">
        <f t="shared" si="20"/>
        <v>680</v>
      </c>
      <c r="J78" s="11">
        <f t="shared" si="20"/>
        <v>1535</v>
      </c>
      <c r="K78" s="11">
        <f t="shared" si="20"/>
        <v>2385</v>
      </c>
      <c r="L78" s="11">
        <f t="shared" si="20"/>
        <v>3210</v>
      </c>
      <c r="M78" s="11">
        <f>L78/30</f>
        <v>107</v>
      </c>
      <c r="N78" s="22">
        <f>D78/30</f>
        <v>27.5</v>
      </c>
    </row>
    <row r="79" spans="1:14" ht="11.25" customHeight="1">
      <c r="A79" s="91" t="s">
        <v>93</v>
      </c>
      <c r="B79" s="122"/>
      <c r="C79" s="165"/>
      <c r="D79" s="11">
        <f aca="true" t="shared" si="21" ref="D79:L79">C29+C47+C63</f>
        <v>165</v>
      </c>
      <c r="E79" s="11">
        <f t="shared" si="21"/>
        <v>21</v>
      </c>
      <c r="F79" s="11">
        <f t="shared" si="21"/>
        <v>12</v>
      </c>
      <c r="G79" s="11">
        <f t="shared" si="21"/>
        <v>132</v>
      </c>
      <c r="H79" s="11">
        <f t="shared" si="21"/>
        <v>40</v>
      </c>
      <c r="I79" s="11">
        <f t="shared" si="21"/>
        <v>115</v>
      </c>
      <c r="J79" s="11">
        <f t="shared" si="21"/>
        <v>70</v>
      </c>
      <c r="K79" s="11">
        <f t="shared" si="21"/>
        <v>225</v>
      </c>
      <c r="L79" s="11">
        <f t="shared" si="21"/>
        <v>390</v>
      </c>
      <c r="M79" s="11">
        <f>L79/30</f>
        <v>13</v>
      </c>
      <c r="N79" s="22">
        <f>D79/30</f>
        <v>5.5</v>
      </c>
    </row>
    <row r="80" spans="1:14" ht="11.25">
      <c r="A80" s="91" t="s">
        <v>94</v>
      </c>
      <c r="B80" s="92"/>
      <c r="C80" s="162"/>
      <c r="D80" s="79" t="s">
        <v>57</v>
      </c>
      <c r="E80" s="79" t="s">
        <v>57</v>
      </c>
      <c r="F80" s="79" t="s">
        <v>57</v>
      </c>
      <c r="G80" s="79" t="s">
        <v>57</v>
      </c>
      <c r="H80" s="79" t="s">
        <v>57</v>
      </c>
      <c r="I80" s="79" t="s">
        <v>57</v>
      </c>
      <c r="J80" s="79" t="s">
        <v>57</v>
      </c>
      <c r="K80" s="79" t="s">
        <v>57</v>
      </c>
      <c r="L80" s="79" t="s">
        <v>57</v>
      </c>
      <c r="M80" s="79" t="s">
        <v>57</v>
      </c>
      <c r="N80" s="80" t="s">
        <v>57</v>
      </c>
    </row>
    <row r="81" spans="1:14" ht="11.25" customHeight="1">
      <c r="A81" s="91" t="s">
        <v>92</v>
      </c>
      <c r="B81" s="92"/>
      <c r="C81" s="162"/>
      <c r="D81" s="79" t="s">
        <v>57</v>
      </c>
      <c r="E81" s="79" t="s">
        <v>57</v>
      </c>
      <c r="F81" s="79" t="s">
        <v>57</v>
      </c>
      <c r="G81" s="79" t="s">
        <v>57</v>
      </c>
      <c r="H81" s="79" t="s">
        <v>57</v>
      </c>
      <c r="I81" s="79" t="s">
        <v>57</v>
      </c>
      <c r="J81" s="79" t="s">
        <v>57</v>
      </c>
      <c r="K81" s="79" t="s">
        <v>57</v>
      </c>
      <c r="L81" s="79" t="s">
        <v>57</v>
      </c>
      <c r="M81" s="79" t="s">
        <v>57</v>
      </c>
      <c r="N81" s="80" t="s">
        <v>57</v>
      </c>
    </row>
    <row r="82" spans="1:14" ht="15.75" thickBot="1">
      <c r="A82" s="113" t="s">
        <v>95</v>
      </c>
      <c r="B82" s="114"/>
      <c r="C82" s="166"/>
      <c r="D82" s="24"/>
      <c r="E82" s="24"/>
      <c r="F82" s="24"/>
      <c r="G82" s="24"/>
      <c r="H82" s="24"/>
      <c r="I82" s="24"/>
      <c r="J82" s="24"/>
      <c r="K82" s="24">
        <v>450</v>
      </c>
      <c r="L82" s="24">
        <v>450</v>
      </c>
      <c r="M82" s="24">
        <f>L82/30</f>
        <v>15</v>
      </c>
      <c r="N82" s="25"/>
    </row>
    <row r="88" ht="24" customHeight="1"/>
    <row r="94" ht="42.75" customHeight="1"/>
    <row r="114" ht="30.75" customHeight="1"/>
    <row r="115" ht="28.5" customHeight="1"/>
    <row r="121" ht="15" customHeight="1"/>
    <row r="122" ht="15" customHeight="1"/>
  </sheetData>
  <sheetProtection/>
  <mergeCells count="97">
    <mergeCell ref="A34:A35"/>
    <mergeCell ref="B34:B35"/>
    <mergeCell ref="C34:C35"/>
    <mergeCell ref="N3:N4"/>
    <mergeCell ref="L15:M15"/>
    <mergeCell ref="M34:M35"/>
    <mergeCell ref="N34:N35"/>
    <mergeCell ref="A5:N5"/>
    <mergeCell ref="C3:C4"/>
    <mergeCell ref="D3:E3"/>
    <mergeCell ref="F3:F4"/>
    <mergeCell ref="D34:E34"/>
    <mergeCell ref="F34:F35"/>
    <mergeCell ref="G3:G4"/>
    <mergeCell ref="C17:C18"/>
    <mergeCell ref="C32:F32"/>
    <mergeCell ref="D17:D18"/>
    <mergeCell ref="E17:F17"/>
    <mergeCell ref="H3:H4"/>
    <mergeCell ref="I3:I4"/>
    <mergeCell ref="K3:K4"/>
    <mergeCell ref="L3:L4"/>
    <mergeCell ref="M3:M4"/>
    <mergeCell ref="J3:J4"/>
    <mergeCell ref="D73:G73"/>
    <mergeCell ref="H73:K74"/>
    <mergeCell ref="L73:L75"/>
    <mergeCell ref="M73:N74"/>
    <mergeCell ref="D74:D75"/>
    <mergeCell ref="E74:F74"/>
    <mergeCell ref="G74:G75"/>
    <mergeCell ref="C1:F1"/>
    <mergeCell ref="G1:J1"/>
    <mergeCell ref="L1:N1"/>
    <mergeCell ref="C2:F2"/>
    <mergeCell ref="G2:J2"/>
    <mergeCell ref="L2:N2"/>
    <mergeCell ref="M17:M18"/>
    <mergeCell ref="K17:K18"/>
    <mergeCell ref="G15:J15"/>
    <mergeCell ref="G16:J16"/>
    <mergeCell ref="L51:L52"/>
    <mergeCell ref="M51:M52"/>
    <mergeCell ref="L34:L35"/>
    <mergeCell ref="J17:J18"/>
    <mergeCell ref="G34:G35"/>
    <mergeCell ref="H34:H35"/>
    <mergeCell ref="I51:I52"/>
    <mergeCell ref="J51:J52"/>
    <mergeCell ref="A36:N36"/>
    <mergeCell ref="H17:H18"/>
    <mergeCell ref="A17:A18"/>
    <mergeCell ref="B17:B18"/>
    <mergeCell ref="N17:N18"/>
    <mergeCell ref="G49:J49"/>
    <mergeCell ref="C33:F33"/>
    <mergeCell ref="G17:G18"/>
    <mergeCell ref="A73:C76"/>
    <mergeCell ref="A71:N72"/>
    <mergeCell ref="D51:D52"/>
    <mergeCell ref="E51:F51"/>
    <mergeCell ref="G51:G52"/>
    <mergeCell ref="C49:F49"/>
    <mergeCell ref="D76:G76"/>
    <mergeCell ref="H76:K76"/>
    <mergeCell ref="A53:N53"/>
    <mergeCell ref="H51:H52"/>
    <mergeCell ref="L33:N33"/>
    <mergeCell ref="A3:A4"/>
    <mergeCell ref="B3:B4"/>
    <mergeCell ref="C15:F15"/>
    <mergeCell ref="C16:F16"/>
    <mergeCell ref="I17:I18"/>
    <mergeCell ref="G32:J32"/>
    <mergeCell ref="L32:N32"/>
    <mergeCell ref="A19:N19"/>
    <mergeCell ref="L17:L18"/>
    <mergeCell ref="A82:C82"/>
    <mergeCell ref="A68:C68"/>
    <mergeCell ref="A51:A52"/>
    <mergeCell ref="B51:B52"/>
    <mergeCell ref="C51:C52"/>
    <mergeCell ref="K34:K35"/>
    <mergeCell ref="K51:K52"/>
    <mergeCell ref="J34:J35"/>
    <mergeCell ref="I34:I35"/>
    <mergeCell ref="C50:F50"/>
    <mergeCell ref="A80:C80"/>
    <mergeCell ref="A81:C81"/>
    <mergeCell ref="L49:N49"/>
    <mergeCell ref="L16:N16"/>
    <mergeCell ref="G50:J50"/>
    <mergeCell ref="L50:M50"/>
    <mergeCell ref="N51:N52"/>
    <mergeCell ref="A78:C78"/>
    <mergeCell ref="A79:C79"/>
    <mergeCell ref="G33:J3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93"/>
  <sheetViews>
    <sheetView tabSelected="1" zoomScalePageLayoutView="0" workbookViewId="0" topLeftCell="A1">
      <selection activeCell="Q86" sqref="Q86"/>
    </sheetView>
  </sheetViews>
  <sheetFormatPr defaultColWidth="9.140625" defaultRowHeight="15"/>
  <cols>
    <col min="1" max="1" width="4.00390625" style="1" customWidth="1"/>
    <col min="2" max="2" width="16.140625" style="1" customWidth="1"/>
    <col min="3" max="3" width="11.8515625" style="1" customWidth="1"/>
    <col min="4" max="4" width="6.7109375" style="1" customWidth="1"/>
    <col min="5" max="5" width="8.140625" style="1" customWidth="1"/>
    <col min="6" max="6" width="8.28125" style="1" customWidth="1"/>
    <col min="7" max="7" width="7.140625" style="1" customWidth="1"/>
    <col min="8" max="8" width="6.7109375" style="1" customWidth="1"/>
    <col min="9" max="9" width="6.28125" style="1" customWidth="1"/>
    <col min="10" max="10" width="6.8515625" style="1" customWidth="1"/>
    <col min="11" max="11" width="7.7109375" style="1" customWidth="1"/>
    <col min="12" max="12" width="8.00390625" style="1" customWidth="1"/>
    <col min="13" max="13" width="7.00390625" style="1" customWidth="1"/>
    <col min="14" max="14" width="7.7109375" style="1" customWidth="1"/>
    <col min="15" max="15" width="7.57421875" style="1" customWidth="1"/>
    <col min="16" max="16384" width="9.140625" style="1" customWidth="1"/>
  </cols>
  <sheetData>
    <row r="1" spans="1:15" ht="33.75">
      <c r="A1" s="63"/>
      <c r="B1" s="69" t="s">
        <v>76</v>
      </c>
      <c r="C1" s="106" t="s">
        <v>74</v>
      </c>
      <c r="D1" s="107"/>
      <c r="E1" s="107"/>
      <c r="F1" s="108"/>
      <c r="G1" s="106" t="s">
        <v>72</v>
      </c>
      <c r="H1" s="107"/>
      <c r="I1" s="107"/>
      <c r="J1" s="108"/>
      <c r="K1" s="70" t="s">
        <v>70</v>
      </c>
      <c r="L1" s="109" t="s">
        <v>69</v>
      </c>
      <c r="M1" s="107"/>
      <c r="N1" s="108"/>
      <c r="O1" s="71" t="s">
        <v>66</v>
      </c>
    </row>
    <row r="2" spans="1:15" ht="14.25" customHeight="1">
      <c r="A2" s="31"/>
      <c r="B2" s="72" t="s">
        <v>77</v>
      </c>
      <c r="C2" s="106" t="s">
        <v>75</v>
      </c>
      <c r="D2" s="182"/>
      <c r="E2" s="182"/>
      <c r="F2" s="183"/>
      <c r="G2" s="106" t="s">
        <v>73</v>
      </c>
      <c r="H2" s="182"/>
      <c r="I2" s="182"/>
      <c r="J2" s="183"/>
      <c r="K2" s="72" t="s">
        <v>71</v>
      </c>
      <c r="L2" s="109" t="s">
        <v>68</v>
      </c>
      <c r="M2" s="110"/>
      <c r="N2" s="163"/>
      <c r="O2" s="72" t="s">
        <v>67</v>
      </c>
    </row>
    <row r="3" spans="1:15" ht="11.25" customHeight="1">
      <c r="A3" s="184"/>
      <c r="B3" s="134"/>
      <c r="C3" s="95" t="s">
        <v>0</v>
      </c>
      <c r="D3" s="109" t="s">
        <v>1</v>
      </c>
      <c r="E3" s="110"/>
      <c r="F3" s="111" t="s">
        <v>2</v>
      </c>
      <c r="G3" s="111" t="s">
        <v>3</v>
      </c>
      <c r="H3" s="111" t="s">
        <v>4</v>
      </c>
      <c r="I3" s="95" t="s">
        <v>5</v>
      </c>
      <c r="J3" s="95" t="s">
        <v>6</v>
      </c>
      <c r="K3" s="134"/>
      <c r="L3" s="134" t="s">
        <v>7</v>
      </c>
      <c r="M3" s="134" t="s">
        <v>8</v>
      </c>
      <c r="N3" s="134" t="s">
        <v>9</v>
      </c>
      <c r="O3" s="134"/>
    </row>
    <row r="4" spans="1:15" ht="33.75">
      <c r="A4" s="185"/>
      <c r="B4" s="186"/>
      <c r="C4" s="96"/>
      <c r="D4" s="4" t="s">
        <v>10</v>
      </c>
      <c r="E4" s="5" t="s">
        <v>11</v>
      </c>
      <c r="F4" s="112"/>
      <c r="G4" s="112"/>
      <c r="H4" s="112"/>
      <c r="I4" s="135"/>
      <c r="J4" s="135"/>
      <c r="K4" s="96"/>
      <c r="L4" s="96"/>
      <c r="M4" s="96"/>
      <c r="N4" s="96"/>
      <c r="O4" s="96"/>
    </row>
    <row r="5" spans="1:15" ht="11.25">
      <c r="A5" s="178" t="s">
        <v>12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1.25">
      <c r="A6" s="75" t="s">
        <v>13</v>
      </c>
      <c r="B6" s="28" t="s">
        <v>14</v>
      </c>
      <c r="C6" s="28"/>
      <c r="D6" s="28"/>
      <c r="E6" s="29"/>
      <c r="F6" s="30"/>
      <c r="G6" s="31"/>
      <c r="H6" s="32"/>
      <c r="I6" s="32"/>
      <c r="J6" s="29"/>
      <c r="K6" s="29"/>
      <c r="L6" s="29"/>
      <c r="M6" s="29"/>
      <c r="N6" s="29"/>
      <c r="O6" s="33"/>
    </row>
    <row r="7" spans="1:15" ht="22.5">
      <c r="A7" s="35">
        <v>1</v>
      </c>
      <c r="B7" s="8" t="s">
        <v>96</v>
      </c>
      <c r="C7" s="35">
        <v>45</v>
      </c>
      <c r="D7" s="35">
        <v>6</v>
      </c>
      <c r="E7" s="36">
        <v>3</v>
      </c>
      <c r="F7" s="35">
        <v>36</v>
      </c>
      <c r="G7" s="36">
        <v>10</v>
      </c>
      <c r="H7" s="36">
        <v>40</v>
      </c>
      <c r="I7" s="35">
        <v>115</v>
      </c>
      <c r="J7" s="35">
        <v>165</v>
      </c>
      <c r="K7" s="35">
        <f>C7+J7</f>
        <v>210</v>
      </c>
      <c r="L7" s="35">
        <f>K7/30</f>
        <v>7</v>
      </c>
      <c r="M7" s="37">
        <f>C7/30</f>
        <v>1.5</v>
      </c>
      <c r="N7" s="38">
        <f>J7/30</f>
        <v>5.5</v>
      </c>
      <c r="O7" s="39" t="s">
        <v>15</v>
      </c>
    </row>
    <row r="8" spans="1:15" ht="11.25">
      <c r="A8" s="35">
        <v>2</v>
      </c>
      <c r="B8" s="8" t="s">
        <v>39</v>
      </c>
      <c r="C8" s="35">
        <v>45</v>
      </c>
      <c r="D8" s="35">
        <v>6</v>
      </c>
      <c r="E8" s="36">
        <v>3</v>
      </c>
      <c r="F8" s="35">
        <v>36</v>
      </c>
      <c r="G8" s="36">
        <v>10</v>
      </c>
      <c r="H8" s="36">
        <v>40</v>
      </c>
      <c r="I8" s="35">
        <v>85</v>
      </c>
      <c r="J8" s="35">
        <v>135</v>
      </c>
      <c r="K8" s="35">
        <f>C8+J8</f>
        <v>180</v>
      </c>
      <c r="L8" s="35">
        <f>K8/30</f>
        <v>6</v>
      </c>
      <c r="M8" s="37">
        <f>C8/30</f>
        <v>1.5</v>
      </c>
      <c r="N8" s="38">
        <f>J8/30</f>
        <v>4.5</v>
      </c>
      <c r="O8" s="39" t="s">
        <v>15</v>
      </c>
    </row>
    <row r="9" spans="1:15" ht="22.5">
      <c r="A9" s="35">
        <v>3</v>
      </c>
      <c r="B9" s="9" t="s">
        <v>43</v>
      </c>
      <c r="C9" s="35">
        <v>45</v>
      </c>
      <c r="D9" s="35">
        <v>6</v>
      </c>
      <c r="E9" s="36">
        <v>3</v>
      </c>
      <c r="F9" s="35">
        <v>36</v>
      </c>
      <c r="G9" s="36">
        <v>10</v>
      </c>
      <c r="H9" s="36">
        <v>40</v>
      </c>
      <c r="I9" s="35">
        <v>85</v>
      </c>
      <c r="J9" s="35">
        <v>135</v>
      </c>
      <c r="K9" s="35">
        <f>C9+J9</f>
        <v>180</v>
      </c>
      <c r="L9" s="35">
        <f>K9/30</f>
        <v>6</v>
      </c>
      <c r="M9" s="37">
        <f>C9/30</f>
        <v>1.5</v>
      </c>
      <c r="N9" s="38">
        <f>J9/30</f>
        <v>4.5</v>
      </c>
      <c r="O9" s="39" t="s">
        <v>15</v>
      </c>
    </row>
    <row r="10" spans="1:15" ht="22.5">
      <c r="A10" s="3">
        <v>4</v>
      </c>
      <c r="B10" s="9" t="s">
        <v>41</v>
      </c>
      <c r="C10" s="35">
        <v>45</v>
      </c>
      <c r="D10" s="35">
        <v>6</v>
      </c>
      <c r="E10" s="36">
        <v>3</v>
      </c>
      <c r="F10" s="35">
        <v>36</v>
      </c>
      <c r="G10" s="44">
        <v>10</v>
      </c>
      <c r="H10" s="44">
        <v>40</v>
      </c>
      <c r="I10" s="44">
        <v>115</v>
      </c>
      <c r="J10" s="44">
        <v>165</v>
      </c>
      <c r="K10" s="35">
        <f>C10+J10</f>
        <v>210</v>
      </c>
      <c r="L10" s="35">
        <f>K10/30</f>
        <v>7</v>
      </c>
      <c r="M10" s="37">
        <f>C10/30</f>
        <v>1.5</v>
      </c>
      <c r="N10" s="38">
        <f>J10/30</f>
        <v>5.5</v>
      </c>
      <c r="O10" s="39" t="s">
        <v>15</v>
      </c>
    </row>
    <row r="11" spans="1:15" ht="45">
      <c r="A11" s="40"/>
      <c r="B11" s="12" t="s">
        <v>58</v>
      </c>
      <c r="C11" s="27">
        <f>SUM(C7:C10)</f>
        <v>180</v>
      </c>
      <c r="D11" s="27">
        <f aca="true" t="shared" si="0" ref="D11:N11">SUM(D7:D10)</f>
        <v>24</v>
      </c>
      <c r="E11" s="27">
        <f t="shared" si="0"/>
        <v>12</v>
      </c>
      <c r="F11" s="27">
        <f t="shared" si="0"/>
        <v>144</v>
      </c>
      <c r="G11" s="27">
        <f t="shared" si="0"/>
        <v>40</v>
      </c>
      <c r="H11" s="27">
        <f t="shared" si="0"/>
        <v>160</v>
      </c>
      <c r="I11" s="27">
        <f t="shared" si="0"/>
        <v>400</v>
      </c>
      <c r="J11" s="27">
        <f t="shared" si="0"/>
        <v>600</v>
      </c>
      <c r="K11" s="27">
        <f t="shared" si="0"/>
        <v>780</v>
      </c>
      <c r="L11" s="27">
        <f t="shared" si="0"/>
        <v>26</v>
      </c>
      <c r="M11" s="27">
        <f t="shared" si="0"/>
        <v>6</v>
      </c>
      <c r="N11" s="27">
        <f t="shared" si="0"/>
        <v>20</v>
      </c>
      <c r="O11" s="42"/>
    </row>
    <row r="12" spans="1:15" ht="22.5">
      <c r="A12" s="61" t="s">
        <v>61</v>
      </c>
      <c r="B12" s="10" t="s">
        <v>83</v>
      </c>
      <c r="C12" s="27"/>
      <c r="D12" s="27"/>
      <c r="E12" s="27"/>
      <c r="F12" s="27"/>
      <c r="G12" s="41"/>
      <c r="H12" s="41"/>
      <c r="I12" s="41"/>
      <c r="J12" s="41"/>
      <c r="K12" s="41"/>
      <c r="L12" s="41"/>
      <c r="M12" s="41"/>
      <c r="N12" s="41"/>
      <c r="O12" s="42"/>
    </row>
    <row r="13" spans="1:15" ht="11.25">
      <c r="A13" s="63">
        <v>1</v>
      </c>
      <c r="B13" s="8" t="s">
        <v>40</v>
      </c>
      <c r="C13" s="14">
        <v>45</v>
      </c>
      <c r="D13" s="14">
        <v>6</v>
      </c>
      <c r="E13" s="14">
        <v>3</v>
      </c>
      <c r="F13" s="14">
        <v>36</v>
      </c>
      <c r="G13" s="43">
        <v>10</v>
      </c>
      <c r="H13" s="43">
        <v>25</v>
      </c>
      <c r="I13" s="43">
        <v>40</v>
      </c>
      <c r="J13" s="43">
        <v>75</v>
      </c>
      <c r="K13" s="43">
        <f>C13+J13</f>
        <v>120</v>
      </c>
      <c r="L13" s="43">
        <f>K13/30</f>
        <v>4</v>
      </c>
      <c r="M13" s="43">
        <f>C13/30</f>
        <v>1.5</v>
      </c>
      <c r="N13" s="43">
        <f>J13/30</f>
        <v>2.5</v>
      </c>
      <c r="O13" s="47" t="s">
        <v>15</v>
      </c>
    </row>
    <row r="14" spans="1:15" ht="22.5">
      <c r="A14" s="63">
        <v>2</v>
      </c>
      <c r="B14" s="8" t="s">
        <v>85</v>
      </c>
      <c r="C14" s="14">
        <v>45</v>
      </c>
      <c r="D14" s="14">
        <v>6</v>
      </c>
      <c r="E14" s="14">
        <v>3</v>
      </c>
      <c r="F14" s="14">
        <v>36</v>
      </c>
      <c r="G14" s="43">
        <v>10</v>
      </c>
      <c r="H14" s="43">
        <v>25</v>
      </c>
      <c r="I14" s="43">
        <v>40</v>
      </c>
      <c r="J14" s="43">
        <v>75</v>
      </c>
      <c r="K14" s="43">
        <f>C14+J14</f>
        <v>120</v>
      </c>
      <c r="L14" s="43">
        <f>K14/30</f>
        <v>4</v>
      </c>
      <c r="M14" s="43">
        <f>C14/30</f>
        <v>1.5</v>
      </c>
      <c r="N14" s="43">
        <f>J14/30</f>
        <v>2.5</v>
      </c>
      <c r="O14" s="47" t="s">
        <v>15</v>
      </c>
    </row>
    <row r="15" spans="1:15" ht="45">
      <c r="A15" s="40"/>
      <c r="B15" s="12" t="s">
        <v>59</v>
      </c>
      <c r="C15" s="65">
        <f>C13</f>
        <v>45</v>
      </c>
      <c r="D15" s="65">
        <f aca="true" t="shared" si="1" ref="D15:N15">D13</f>
        <v>6</v>
      </c>
      <c r="E15" s="65">
        <f t="shared" si="1"/>
        <v>3</v>
      </c>
      <c r="F15" s="65">
        <f t="shared" si="1"/>
        <v>36</v>
      </c>
      <c r="G15" s="65">
        <f t="shared" si="1"/>
        <v>10</v>
      </c>
      <c r="H15" s="65">
        <f t="shared" si="1"/>
        <v>25</v>
      </c>
      <c r="I15" s="65">
        <f t="shared" si="1"/>
        <v>40</v>
      </c>
      <c r="J15" s="65">
        <f t="shared" si="1"/>
        <v>75</v>
      </c>
      <c r="K15" s="65">
        <f t="shared" si="1"/>
        <v>120</v>
      </c>
      <c r="L15" s="65">
        <f t="shared" si="1"/>
        <v>4</v>
      </c>
      <c r="M15" s="65">
        <f t="shared" si="1"/>
        <v>1.5</v>
      </c>
      <c r="N15" s="65">
        <f t="shared" si="1"/>
        <v>2.5</v>
      </c>
      <c r="O15" s="47"/>
    </row>
    <row r="16" spans="1:83" s="66" customFormat="1" ht="22.5">
      <c r="A16" s="29"/>
      <c r="B16" s="28" t="s">
        <v>16</v>
      </c>
      <c r="C16" s="28">
        <f aca="true" t="shared" si="2" ref="C16:N16">C11+C15</f>
        <v>225</v>
      </c>
      <c r="D16" s="28">
        <f t="shared" si="2"/>
        <v>30</v>
      </c>
      <c r="E16" s="28">
        <f t="shared" si="2"/>
        <v>15</v>
      </c>
      <c r="F16" s="28">
        <f t="shared" si="2"/>
        <v>180</v>
      </c>
      <c r="G16" s="28">
        <f t="shared" si="2"/>
        <v>50</v>
      </c>
      <c r="H16" s="28">
        <f t="shared" si="2"/>
        <v>185</v>
      </c>
      <c r="I16" s="28">
        <f t="shared" si="2"/>
        <v>440</v>
      </c>
      <c r="J16" s="28">
        <f t="shared" si="2"/>
        <v>675</v>
      </c>
      <c r="K16" s="28">
        <f t="shared" si="2"/>
        <v>900</v>
      </c>
      <c r="L16" s="28">
        <f t="shared" si="2"/>
        <v>30</v>
      </c>
      <c r="M16" s="28">
        <f t="shared" si="2"/>
        <v>7.5</v>
      </c>
      <c r="N16" s="28">
        <f t="shared" si="2"/>
        <v>22.5</v>
      </c>
      <c r="O16" s="3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</row>
    <row r="17" spans="1:15" ht="11.25">
      <c r="A17" s="54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2.25" customHeight="1">
      <c r="A18" s="54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1.25" hidden="1">
      <c r="A19" s="54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ht="11.25" hidden="1">
      <c r="A20" s="54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1.25" hidden="1">
      <c r="A21" s="8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33.75">
      <c r="A22" s="63"/>
      <c r="B22" s="69" t="s">
        <v>76</v>
      </c>
      <c r="C22" s="106" t="s">
        <v>74</v>
      </c>
      <c r="D22" s="107"/>
      <c r="E22" s="107"/>
      <c r="F22" s="108"/>
      <c r="G22" s="106" t="s">
        <v>72</v>
      </c>
      <c r="H22" s="107"/>
      <c r="I22" s="107"/>
      <c r="J22" s="108"/>
      <c r="K22" s="70" t="s">
        <v>70</v>
      </c>
      <c r="L22" s="109" t="s">
        <v>69</v>
      </c>
      <c r="M22" s="107"/>
      <c r="N22" s="108"/>
      <c r="O22" s="71" t="s">
        <v>66</v>
      </c>
    </row>
    <row r="23" spans="1:15" ht="11.25">
      <c r="A23" s="31"/>
      <c r="B23" s="72" t="s">
        <v>77</v>
      </c>
      <c r="C23" s="106" t="s">
        <v>75</v>
      </c>
      <c r="D23" s="182"/>
      <c r="E23" s="182"/>
      <c r="F23" s="183"/>
      <c r="G23" s="106" t="s">
        <v>73</v>
      </c>
      <c r="H23" s="182"/>
      <c r="I23" s="182"/>
      <c r="J23" s="183"/>
      <c r="K23" s="72" t="s">
        <v>71</v>
      </c>
      <c r="L23" s="109" t="s">
        <v>68</v>
      </c>
      <c r="M23" s="110"/>
      <c r="N23" s="163"/>
      <c r="O23" s="72" t="s">
        <v>67</v>
      </c>
    </row>
    <row r="24" spans="1:15" ht="11.25">
      <c r="A24" s="184"/>
      <c r="B24" s="134"/>
      <c r="C24" s="95" t="s">
        <v>0</v>
      </c>
      <c r="D24" s="109" t="s">
        <v>1</v>
      </c>
      <c r="E24" s="110"/>
      <c r="F24" s="111" t="s">
        <v>2</v>
      </c>
      <c r="G24" s="111" t="s">
        <v>3</v>
      </c>
      <c r="H24" s="111" t="s">
        <v>4</v>
      </c>
      <c r="I24" s="95" t="s">
        <v>5</v>
      </c>
      <c r="J24" s="95" t="s">
        <v>6</v>
      </c>
      <c r="K24" s="134"/>
      <c r="L24" s="134" t="s">
        <v>7</v>
      </c>
      <c r="M24" s="134" t="s">
        <v>8</v>
      </c>
      <c r="N24" s="134" t="s">
        <v>9</v>
      </c>
      <c r="O24" s="134"/>
    </row>
    <row r="25" spans="1:15" ht="33.75">
      <c r="A25" s="185"/>
      <c r="B25" s="186"/>
      <c r="C25" s="96"/>
      <c r="D25" s="4" t="s">
        <v>10</v>
      </c>
      <c r="E25" s="5" t="s">
        <v>11</v>
      </c>
      <c r="F25" s="112"/>
      <c r="G25" s="112"/>
      <c r="H25" s="112"/>
      <c r="I25" s="135"/>
      <c r="J25" s="135"/>
      <c r="K25" s="96"/>
      <c r="L25" s="96"/>
      <c r="M25" s="96"/>
      <c r="N25" s="96"/>
      <c r="O25" s="96"/>
    </row>
    <row r="26" spans="1:15" ht="11.25" customHeight="1">
      <c r="A26" s="178" t="s">
        <v>17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</row>
    <row r="27" spans="1:15" ht="11.25">
      <c r="A27" s="75" t="s">
        <v>13</v>
      </c>
      <c r="B27" s="28" t="s">
        <v>14</v>
      </c>
      <c r="C27" s="28"/>
      <c r="D27" s="28"/>
      <c r="E27" s="29"/>
      <c r="F27" s="29"/>
      <c r="G27" s="35"/>
      <c r="H27" s="32"/>
      <c r="I27" s="32"/>
      <c r="J27" s="29"/>
      <c r="K27" s="29"/>
      <c r="L27" s="29"/>
      <c r="M27" s="29"/>
      <c r="N27" s="29"/>
      <c r="O27" s="33"/>
    </row>
    <row r="28" spans="1:15" ht="11.25">
      <c r="A28" s="3">
        <v>1</v>
      </c>
      <c r="B28" s="8" t="s">
        <v>44</v>
      </c>
      <c r="C28" s="35">
        <v>45</v>
      </c>
      <c r="D28" s="35">
        <v>6</v>
      </c>
      <c r="E28" s="35">
        <v>3</v>
      </c>
      <c r="F28" s="35">
        <v>36</v>
      </c>
      <c r="G28" s="44">
        <v>10</v>
      </c>
      <c r="H28" s="44">
        <v>40</v>
      </c>
      <c r="I28" s="3">
        <v>115</v>
      </c>
      <c r="J28" s="3">
        <v>165</v>
      </c>
      <c r="K28" s="3">
        <f>C28+J28</f>
        <v>210</v>
      </c>
      <c r="L28" s="3">
        <f>K28/30</f>
        <v>7</v>
      </c>
      <c r="M28" s="45">
        <f>C28/30</f>
        <v>1.5</v>
      </c>
      <c r="N28" s="46">
        <f>J28/30</f>
        <v>5.5</v>
      </c>
      <c r="O28" s="47" t="s">
        <v>15</v>
      </c>
    </row>
    <row r="29" spans="1:15" ht="11.25">
      <c r="A29" s="3">
        <v>2</v>
      </c>
      <c r="B29" s="9" t="s">
        <v>42</v>
      </c>
      <c r="C29" s="35">
        <v>45</v>
      </c>
      <c r="D29" s="35">
        <v>6</v>
      </c>
      <c r="E29" s="35">
        <v>3</v>
      </c>
      <c r="F29" s="35">
        <v>36</v>
      </c>
      <c r="G29" s="44">
        <v>10</v>
      </c>
      <c r="H29" s="44">
        <v>40</v>
      </c>
      <c r="I29" s="3">
        <v>145</v>
      </c>
      <c r="J29" s="3">
        <v>195</v>
      </c>
      <c r="K29" s="3">
        <f>C29+J29</f>
        <v>240</v>
      </c>
      <c r="L29" s="3">
        <f>K29/30</f>
        <v>8</v>
      </c>
      <c r="M29" s="45">
        <f>C29/30</f>
        <v>1.5</v>
      </c>
      <c r="N29" s="46">
        <f>J29/30</f>
        <v>6.5</v>
      </c>
      <c r="O29" s="47" t="s">
        <v>15</v>
      </c>
    </row>
    <row r="30" spans="1:15" ht="21.75" customHeight="1">
      <c r="A30" s="35">
        <v>3</v>
      </c>
      <c r="B30" s="9" t="s">
        <v>45</v>
      </c>
      <c r="C30" s="35">
        <v>45</v>
      </c>
      <c r="D30" s="35">
        <v>6</v>
      </c>
      <c r="E30" s="35">
        <v>3</v>
      </c>
      <c r="F30" s="35">
        <v>36</v>
      </c>
      <c r="G30" s="36">
        <v>10</v>
      </c>
      <c r="H30" s="36">
        <v>40</v>
      </c>
      <c r="I30" s="35">
        <v>115</v>
      </c>
      <c r="J30" s="3">
        <v>165</v>
      </c>
      <c r="K30" s="3">
        <f>C30+J30</f>
        <v>210</v>
      </c>
      <c r="L30" s="3">
        <f>K30/30</f>
        <v>7</v>
      </c>
      <c r="M30" s="45">
        <f>C30/30</f>
        <v>1.5</v>
      </c>
      <c r="N30" s="46">
        <f>J30/30</f>
        <v>5.5</v>
      </c>
      <c r="O30" s="39" t="s">
        <v>15</v>
      </c>
    </row>
    <row r="31" spans="1:15" ht="42.75" customHeight="1">
      <c r="A31" s="40"/>
      <c r="B31" s="12" t="s">
        <v>58</v>
      </c>
      <c r="C31" s="27">
        <f aca="true" t="shared" si="3" ref="C31:N31">SUM(C28:C30)</f>
        <v>135</v>
      </c>
      <c r="D31" s="27">
        <f t="shared" si="3"/>
        <v>18</v>
      </c>
      <c r="E31" s="27">
        <f t="shared" si="3"/>
        <v>9</v>
      </c>
      <c r="F31" s="27">
        <f t="shared" si="3"/>
        <v>108</v>
      </c>
      <c r="G31" s="41">
        <f t="shared" si="3"/>
        <v>30</v>
      </c>
      <c r="H31" s="41">
        <f t="shared" si="3"/>
        <v>120</v>
      </c>
      <c r="I31" s="41">
        <f t="shared" si="3"/>
        <v>375</v>
      </c>
      <c r="J31" s="41">
        <f t="shared" si="3"/>
        <v>525</v>
      </c>
      <c r="K31" s="41">
        <f t="shared" si="3"/>
        <v>660</v>
      </c>
      <c r="L31" s="41">
        <f t="shared" si="3"/>
        <v>22</v>
      </c>
      <c r="M31" s="41">
        <f t="shared" si="3"/>
        <v>4.5</v>
      </c>
      <c r="N31" s="41">
        <f t="shared" si="3"/>
        <v>17.5</v>
      </c>
      <c r="O31" s="42"/>
    </row>
    <row r="32" spans="1:15" ht="19.5" customHeight="1">
      <c r="A32" s="61" t="s">
        <v>61</v>
      </c>
      <c r="B32" s="12" t="s">
        <v>84</v>
      </c>
      <c r="C32" s="27"/>
      <c r="D32" s="27"/>
      <c r="E32" s="27"/>
      <c r="F32" s="27"/>
      <c r="G32" s="41"/>
      <c r="H32" s="41"/>
      <c r="I32" s="41"/>
      <c r="J32" s="41"/>
      <c r="K32" s="41"/>
      <c r="L32" s="41"/>
      <c r="M32" s="41"/>
      <c r="N32" s="41"/>
      <c r="O32" s="42"/>
    </row>
    <row r="33" spans="1:15" ht="22.5">
      <c r="A33" s="63">
        <v>1</v>
      </c>
      <c r="B33" s="9" t="s">
        <v>46</v>
      </c>
      <c r="C33" s="3">
        <v>45</v>
      </c>
      <c r="D33" s="14">
        <v>6</v>
      </c>
      <c r="E33" s="14">
        <v>3</v>
      </c>
      <c r="F33" s="14">
        <v>36</v>
      </c>
      <c r="G33" s="43">
        <v>10</v>
      </c>
      <c r="H33" s="43">
        <v>25</v>
      </c>
      <c r="I33" s="43">
        <v>40</v>
      </c>
      <c r="J33" s="43">
        <v>75</v>
      </c>
      <c r="K33" s="43">
        <f>C33+J33</f>
        <v>120</v>
      </c>
      <c r="L33" s="43">
        <f>K33/30</f>
        <v>4</v>
      </c>
      <c r="M33" s="43">
        <f>C33/30</f>
        <v>1.5</v>
      </c>
      <c r="N33" s="43">
        <f>J33/30</f>
        <v>2.5</v>
      </c>
      <c r="O33" s="42" t="s">
        <v>15</v>
      </c>
    </row>
    <row r="34" spans="1:15" ht="27" customHeight="1">
      <c r="A34" s="63">
        <v>2</v>
      </c>
      <c r="B34" s="8" t="s">
        <v>48</v>
      </c>
      <c r="C34" s="35">
        <v>45</v>
      </c>
      <c r="D34" s="14">
        <v>6</v>
      </c>
      <c r="E34" s="14">
        <v>3</v>
      </c>
      <c r="F34" s="14">
        <v>36</v>
      </c>
      <c r="G34" s="43">
        <v>10</v>
      </c>
      <c r="H34" s="43">
        <v>25</v>
      </c>
      <c r="I34" s="43">
        <v>40</v>
      </c>
      <c r="J34" s="43">
        <v>75</v>
      </c>
      <c r="K34" s="43">
        <f>C34+J34</f>
        <v>120</v>
      </c>
      <c r="L34" s="43">
        <f>K34/30</f>
        <v>4</v>
      </c>
      <c r="M34" s="43">
        <f>C34/30</f>
        <v>1.5</v>
      </c>
      <c r="N34" s="43">
        <f>J34/30</f>
        <v>2.5</v>
      </c>
      <c r="O34" s="42" t="s">
        <v>15</v>
      </c>
    </row>
    <row r="35" spans="1:15" ht="33.75">
      <c r="A35" s="63">
        <v>3</v>
      </c>
      <c r="B35" s="9" t="s">
        <v>97</v>
      </c>
      <c r="C35" s="3">
        <v>45</v>
      </c>
      <c r="D35" s="14">
        <v>6</v>
      </c>
      <c r="E35" s="14">
        <v>3</v>
      </c>
      <c r="F35" s="14">
        <v>36</v>
      </c>
      <c r="G35" s="43">
        <v>10</v>
      </c>
      <c r="H35" s="43">
        <v>25</v>
      </c>
      <c r="I35" s="43">
        <v>40</v>
      </c>
      <c r="J35" s="43">
        <v>75</v>
      </c>
      <c r="K35" s="43">
        <f>C35+J35</f>
        <v>120</v>
      </c>
      <c r="L35" s="43">
        <f>K35/30</f>
        <v>4</v>
      </c>
      <c r="M35" s="43">
        <f>C35/30</f>
        <v>1.5</v>
      </c>
      <c r="N35" s="43">
        <f>J35/30</f>
        <v>2.5</v>
      </c>
      <c r="O35" s="42" t="s">
        <v>15</v>
      </c>
    </row>
    <row r="36" spans="1:15" ht="30" customHeight="1">
      <c r="A36" s="63">
        <v>4</v>
      </c>
      <c r="B36" s="9" t="s">
        <v>47</v>
      </c>
      <c r="C36" s="3">
        <v>45</v>
      </c>
      <c r="D36" s="14">
        <v>6</v>
      </c>
      <c r="E36" s="14">
        <v>3</v>
      </c>
      <c r="F36" s="14">
        <v>36</v>
      </c>
      <c r="G36" s="43">
        <v>10</v>
      </c>
      <c r="H36" s="43">
        <v>25</v>
      </c>
      <c r="I36" s="43">
        <v>40</v>
      </c>
      <c r="J36" s="43">
        <v>75</v>
      </c>
      <c r="K36" s="43">
        <f>C36+J36</f>
        <v>120</v>
      </c>
      <c r="L36" s="43">
        <f>K36/30</f>
        <v>4</v>
      </c>
      <c r="M36" s="43">
        <f>C36/30</f>
        <v>1.5</v>
      </c>
      <c r="N36" s="43">
        <f>J36/30</f>
        <v>2.5</v>
      </c>
      <c r="O36" s="42" t="s">
        <v>15</v>
      </c>
    </row>
    <row r="37" spans="1:15" ht="42.75" customHeight="1">
      <c r="A37" s="40"/>
      <c r="B37" s="12" t="s">
        <v>59</v>
      </c>
      <c r="C37" s="27">
        <f>C33+C34</f>
        <v>90</v>
      </c>
      <c r="D37" s="27">
        <f aca="true" t="shared" si="4" ref="D37:N37">D33+D34</f>
        <v>12</v>
      </c>
      <c r="E37" s="27">
        <f t="shared" si="4"/>
        <v>6</v>
      </c>
      <c r="F37" s="27">
        <f t="shared" si="4"/>
        <v>72</v>
      </c>
      <c r="G37" s="27">
        <f t="shared" si="4"/>
        <v>20</v>
      </c>
      <c r="H37" s="27">
        <f t="shared" si="4"/>
        <v>50</v>
      </c>
      <c r="I37" s="27">
        <f t="shared" si="4"/>
        <v>80</v>
      </c>
      <c r="J37" s="27">
        <f t="shared" si="4"/>
        <v>150</v>
      </c>
      <c r="K37" s="27">
        <f t="shared" si="4"/>
        <v>240</v>
      </c>
      <c r="L37" s="27">
        <f t="shared" si="4"/>
        <v>8</v>
      </c>
      <c r="M37" s="27">
        <f t="shared" si="4"/>
        <v>3</v>
      </c>
      <c r="N37" s="27">
        <f t="shared" si="4"/>
        <v>5</v>
      </c>
      <c r="O37" s="42"/>
    </row>
    <row r="38" spans="1:15" ht="21" customHeight="1">
      <c r="A38" s="40"/>
      <c r="B38" s="12" t="s">
        <v>18</v>
      </c>
      <c r="C38" s="12"/>
      <c r="D38" s="28">
        <f>C31+C37</f>
        <v>225</v>
      </c>
      <c r="E38" s="28">
        <f aca="true" t="shared" si="5" ref="E38:O38">D31+D37</f>
        <v>30</v>
      </c>
      <c r="F38" s="28">
        <f t="shared" si="5"/>
        <v>15</v>
      </c>
      <c r="G38" s="28">
        <f t="shared" si="5"/>
        <v>180</v>
      </c>
      <c r="H38" s="28">
        <f t="shared" si="5"/>
        <v>50</v>
      </c>
      <c r="I38" s="28">
        <f t="shared" si="5"/>
        <v>170</v>
      </c>
      <c r="J38" s="28">
        <f t="shared" si="5"/>
        <v>455</v>
      </c>
      <c r="K38" s="28">
        <f t="shared" si="5"/>
        <v>675</v>
      </c>
      <c r="L38" s="28">
        <f t="shared" si="5"/>
        <v>900</v>
      </c>
      <c r="M38" s="28">
        <f t="shared" si="5"/>
        <v>30</v>
      </c>
      <c r="N38" s="28">
        <f t="shared" si="5"/>
        <v>7.5</v>
      </c>
      <c r="O38" s="28">
        <f t="shared" si="5"/>
        <v>22.5</v>
      </c>
    </row>
    <row r="39" spans="1:15" ht="12" thickBot="1">
      <c r="A39" s="49"/>
      <c r="B39" s="50" t="s">
        <v>19</v>
      </c>
      <c r="C39" s="50"/>
      <c r="D39" s="51">
        <f aca="true" t="shared" si="6" ref="D39:O39">C16+D38</f>
        <v>450</v>
      </c>
      <c r="E39" s="51">
        <f t="shared" si="6"/>
        <v>60</v>
      </c>
      <c r="F39" s="51">
        <f t="shared" si="6"/>
        <v>30</v>
      </c>
      <c r="G39" s="51">
        <f t="shared" si="6"/>
        <v>360</v>
      </c>
      <c r="H39" s="52">
        <f t="shared" si="6"/>
        <v>100</v>
      </c>
      <c r="I39" s="52">
        <f t="shared" si="6"/>
        <v>355</v>
      </c>
      <c r="J39" s="52">
        <f t="shared" si="6"/>
        <v>895</v>
      </c>
      <c r="K39" s="52">
        <f t="shared" si="6"/>
        <v>1350</v>
      </c>
      <c r="L39" s="52">
        <f t="shared" si="6"/>
        <v>1800</v>
      </c>
      <c r="M39" s="52">
        <f t="shared" si="6"/>
        <v>60</v>
      </c>
      <c r="N39" s="52">
        <f t="shared" si="6"/>
        <v>15</v>
      </c>
      <c r="O39" s="52">
        <f t="shared" si="6"/>
        <v>45</v>
      </c>
    </row>
    <row r="40" spans="1:15" ht="11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33.75">
      <c r="A41" s="63"/>
      <c r="B41" s="69" t="s">
        <v>76</v>
      </c>
      <c r="C41" s="106" t="s">
        <v>74</v>
      </c>
      <c r="D41" s="107"/>
      <c r="E41" s="107"/>
      <c r="F41" s="108"/>
      <c r="G41" s="106" t="s">
        <v>72</v>
      </c>
      <c r="H41" s="107"/>
      <c r="I41" s="107"/>
      <c r="J41" s="108"/>
      <c r="K41" s="70" t="s">
        <v>70</v>
      </c>
      <c r="L41" s="109" t="s">
        <v>69</v>
      </c>
      <c r="M41" s="107"/>
      <c r="N41" s="108"/>
      <c r="O41" s="71" t="s">
        <v>66</v>
      </c>
    </row>
    <row r="42" spans="1:15" ht="11.25">
      <c r="A42" s="31"/>
      <c r="B42" s="72" t="s">
        <v>77</v>
      </c>
      <c r="C42" s="106" t="s">
        <v>75</v>
      </c>
      <c r="D42" s="182"/>
      <c r="E42" s="182"/>
      <c r="F42" s="183"/>
      <c r="G42" s="106" t="s">
        <v>73</v>
      </c>
      <c r="H42" s="182"/>
      <c r="I42" s="182"/>
      <c r="J42" s="183"/>
      <c r="K42" s="72" t="s">
        <v>71</v>
      </c>
      <c r="L42" s="109" t="s">
        <v>68</v>
      </c>
      <c r="M42" s="110"/>
      <c r="N42" s="163"/>
      <c r="O42" s="72" t="s">
        <v>67</v>
      </c>
    </row>
    <row r="43" spans="1:15" ht="11.25" customHeight="1">
      <c r="A43" s="184"/>
      <c r="B43" s="134"/>
      <c r="C43" s="95" t="s">
        <v>0</v>
      </c>
      <c r="D43" s="109" t="s">
        <v>1</v>
      </c>
      <c r="E43" s="110"/>
      <c r="F43" s="111" t="s">
        <v>2</v>
      </c>
      <c r="G43" s="111" t="s">
        <v>3</v>
      </c>
      <c r="H43" s="111" t="s">
        <v>4</v>
      </c>
      <c r="I43" s="95" t="s">
        <v>5</v>
      </c>
      <c r="J43" s="95" t="s">
        <v>6</v>
      </c>
      <c r="K43" s="134"/>
      <c r="L43" s="3" t="s">
        <v>7</v>
      </c>
      <c r="M43" s="134" t="s">
        <v>8</v>
      </c>
      <c r="N43" s="134" t="s">
        <v>9</v>
      </c>
      <c r="O43" s="134"/>
    </row>
    <row r="44" spans="1:15" ht="33.75">
      <c r="A44" s="185"/>
      <c r="B44" s="186"/>
      <c r="C44" s="96"/>
      <c r="D44" s="4" t="s">
        <v>10</v>
      </c>
      <c r="E44" s="5" t="s">
        <v>11</v>
      </c>
      <c r="F44" s="112"/>
      <c r="G44" s="112"/>
      <c r="H44" s="112"/>
      <c r="I44" s="135"/>
      <c r="J44" s="135"/>
      <c r="K44" s="96"/>
      <c r="L44" s="87"/>
      <c r="M44" s="96"/>
      <c r="N44" s="96"/>
      <c r="O44" s="96"/>
    </row>
    <row r="45" spans="1:15" ht="11.25" customHeight="1">
      <c r="A45" s="178" t="s">
        <v>78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</row>
    <row r="46" spans="1:15" ht="11.25">
      <c r="A46" s="75" t="s">
        <v>13</v>
      </c>
      <c r="B46" s="28" t="s">
        <v>14</v>
      </c>
      <c r="C46" s="28"/>
      <c r="D46" s="28"/>
      <c r="E46" s="29"/>
      <c r="F46" s="30"/>
      <c r="G46" s="31"/>
      <c r="H46" s="32"/>
      <c r="I46" s="32"/>
      <c r="J46" s="29"/>
      <c r="K46" s="29"/>
      <c r="L46" s="29"/>
      <c r="M46" s="29"/>
      <c r="N46" s="29"/>
      <c r="O46" s="33"/>
    </row>
    <row r="47" spans="1:15" ht="22.5">
      <c r="A47" s="35">
        <v>1</v>
      </c>
      <c r="B47" s="8" t="s">
        <v>23</v>
      </c>
      <c r="C47" s="35">
        <v>60</v>
      </c>
      <c r="D47" s="35">
        <v>6</v>
      </c>
      <c r="E47" s="36">
        <v>6</v>
      </c>
      <c r="F47" s="35">
        <v>48</v>
      </c>
      <c r="G47" s="36">
        <v>10</v>
      </c>
      <c r="H47" s="36">
        <v>40</v>
      </c>
      <c r="I47" s="35">
        <v>130</v>
      </c>
      <c r="J47" s="35">
        <v>180</v>
      </c>
      <c r="K47" s="35">
        <f>C47+J47</f>
        <v>240</v>
      </c>
      <c r="L47" s="35">
        <f>K47/30</f>
        <v>8</v>
      </c>
      <c r="M47" s="37">
        <f>C47/30</f>
        <v>2</v>
      </c>
      <c r="N47" s="38">
        <f>J47/30</f>
        <v>6</v>
      </c>
      <c r="O47" s="39" t="s">
        <v>15</v>
      </c>
    </row>
    <row r="48" spans="1:15" ht="22.5">
      <c r="A48" s="35">
        <v>2</v>
      </c>
      <c r="B48" s="8" t="s">
        <v>86</v>
      </c>
      <c r="C48" s="35">
        <v>45</v>
      </c>
      <c r="D48" s="35">
        <v>6</v>
      </c>
      <c r="E48" s="36">
        <v>3</v>
      </c>
      <c r="F48" s="35">
        <v>36</v>
      </c>
      <c r="G48" s="36">
        <v>10</v>
      </c>
      <c r="H48" s="36">
        <v>40</v>
      </c>
      <c r="I48" s="35">
        <v>145</v>
      </c>
      <c r="J48" s="35">
        <v>195</v>
      </c>
      <c r="K48" s="35">
        <f>C48+J48</f>
        <v>240</v>
      </c>
      <c r="L48" s="35">
        <f>K48/30</f>
        <v>8</v>
      </c>
      <c r="M48" s="37">
        <f>C48/30</f>
        <v>1.5</v>
      </c>
      <c r="N48" s="38">
        <f>J48/30</f>
        <v>6.5</v>
      </c>
      <c r="O48" s="39" t="s">
        <v>15</v>
      </c>
    </row>
    <row r="49" spans="1:15" ht="11.25">
      <c r="A49" s="35">
        <v>3</v>
      </c>
      <c r="B49" s="9" t="s">
        <v>98</v>
      </c>
      <c r="C49" s="35">
        <v>60</v>
      </c>
      <c r="D49" s="35">
        <v>6</v>
      </c>
      <c r="E49" s="36">
        <v>6</v>
      </c>
      <c r="F49" s="35">
        <v>48</v>
      </c>
      <c r="G49" s="36">
        <v>10</v>
      </c>
      <c r="H49" s="36">
        <v>40</v>
      </c>
      <c r="I49" s="35">
        <v>130</v>
      </c>
      <c r="J49" s="35">
        <v>180</v>
      </c>
      <c r="K49" s="35">
        <f>C49+J49</f>
        <v>240</v>
      </c>
      <c r="L49" s="35">
        <f>K49/30</f>
        <v>8</v>
      </c>
      <c r="M49" s="37">
        <f>C49/30</f>
        <v>2</v>
      </c>
      <c r="N49" s="38">
        <f>J49/30</f>
        <v>6</v>
      </c>
      <c r="O49" s="39" t="s">
        <v>15</v>
      </c>
    </row>
    <row r="50" spans="1:15" ht="45">
      <c r="A50" s="40"/>
      <c r="B50" s="12" t="s">
        <v>58</v>
      </c>
      <c r="C50" s="27">
        <f aca="true" t="shared" si="7" ref="C50:N50">SUM(C47:C49)</f>
        <v>165</v>
      </c>
      <c r="D50" s="27">
        <f t="shared" si="7"/>
        <v>18</v>
      </c>
      <c r="E50" s="27">
        <f t="shared" si="7"/>
        <v>15</v>
      </c>
      <c r="F50" s="27">
        <f t="shared" si="7"/>
        <v>132</v>
      </c>
      <c r="G50" s="41">
        <f t="shared" si="7"/>
        <v>30</v>
      </c>
      <c r="H50" s="41">
        <f t="shared" si="7"/>
        <v>120</v>
      </c>
      <c r="I50" s="41">
        <f t="shared" si="7"/>
        <v>405</v>
      </c>
      <c r="J50" s="41">
        <f t="shared" si="7"/>
        <v>555</v>
      </c>
      <c r="K50" s="41">
        <f t="shared" si="7"/>
        <v>720</v>
      </c>
      <c r="L50" s="41">
        <f t="shared" si="7"/>
        <v>24</v>
      </c>
      <c r="M50" s="41">
        <f t="shared" si="7"/>
        <v>5.5</v>
      </c>
      <c r="N50" s="41">
        <f t="shared" si="7"/>
        <v>18.5</v>
      </c>
      <c r="O50" s="42"/>
    </row>
    <row r="51" spans="1:15" ht="22.5">
      <c r="A51" s="61" t="s">
        <v>61</v>
      </c>
      <c r="B51" s="10" t="s">
        <v>84</v>
      </c>
      <c r="C51" s="27"/>
      <c r="D51" s="27"/>
      <c r="E51" s="27"/>
      <c r="F51" s="27"/>
      <c r="G51" s="41"/>
      <c r="H51" s="41"/>
      <c r="I51" s="41"/>
      <c r="J51" s="41"/>
      <c r="K51" s="41"/>
      <c r="L51" s="41"/>
      <c r="M51" s="41"/>
      <c r="N51" s="41"/>
      <c r="O51" s="42"/>
    </row>
    <row r="52" spans="1:15" ht="11.25">
      <c r="A52" s="40">
        <v>1</v>
      </c>
      <c r="B52" s="8" t="s">
        <v>22</v>
      </c>
      <c r="C52" s="14">
        <v>45</v>
      </c>
      <c r="D52" s="14">
        <v>6</v>
      </c>
      <c r="E52" s="14">
        <v>3</v>
      </c>
      <c r="F52" s="14">
        <v>36</v>
      </c>
      <c r="G52" s="43">
        <v>10</v>
      </c>
      <c r="H52" s="43">
        <v>25</v>
      </c>
      <c r="I52" s="43">
        <v>10</v>
      </c>
      <c r="J52" s="43">
        <v>45</v>
      </c>
      <c r="K52" s="43">
        <f>C52+J52</f>
        <v>90</v>
      </c>
      <c r="L52" s="43">
        <f>K52/30</f>
        <v>3</v>
      </c>
      <c r="M52" s="43">
        <f>C52/30</f>
        <v>1.5</v>
      </c>
      <c r="N52" s="43">
        <f>J52/30</f>
        <v>1.5</v>
      </c>
      <c r="O52" s="39" t="s">
        <v>15</v>
      </c>
    </row>
    <row r="53" spans="1:15" ht="22.5">
      <c r="A53" s="40">
        <v>2</v>
      </c>
      <c r="B53" s="8" t="s">
        <v>24</v>
      </c>
      <c r="C53" s="14">
        <v>45</v>
      </c>
      <c r="D53" s="14">
        <v>6</v>
      </c>
      <c r="E53" s="14">
        <v>3</v>
      </c>
      <c r="F53" s="14">
        <v>36</v>
      </c>
      <c r="G53" s="43">
        <v>10</v>
      </c>
      <c r="H53" s="43">
        <v>25</v>
      </c>
      <c r="I53" s="43">
        <v>10</v>
      </c>
      <c r="J53" s="43">
        <v>45</v>
      </c>
      <c r="K53" s="43">
        <f>C53+J53</f>
        <v>90</v>
      </c>
      <c r="L53" s="43">
        <f>K53/30</f>
        <v>3</v>
      </c>
      <c r="M53" s="43">
        <f>C53/30</f>
        <v>1.5</v>
      </c>
      <c r="N53" s="43">
        <f>J53/30</f>
        <v>1.5</v>
      </c>
      <c r="O53" s="39" t="s">
        <v>15</v>
      </c>
    </row>
    <row r="54" spans="1:15" ht="22.5">
      <c r="A54" s="40">
        <v>3</v>
      </c>
      <c r="B54" s="8" t="s">
        <v>27</v>
      </c>
      <c r="C54" s="14">
        <v>45</v>
      </c>
      <c r="D54" s="14">
        <v>6</v>
      </c>
      <c r="E54" s="14">
        <v>3</v>
      </c>
      <c r="F54" s="14">
        <v>36</v>
      </c>
      <c r="G54" s="43">
        <v>10</v>
      </c>
      <c r="H54" s="43">
        <v>25</v>
      </c>
      <c r="I54" s="43">
        <v>10</v>
      </c>
      <c r="J54" s="43">
        <v>45</v>
      </c>
      <c r="K54" s="43">
        <f>C54+J54</f>
        <v>90</v>
      </c>
      <c r="L54" s="43">
        <f>K54/30</f>
        <v>3</v>
      </c>
      <c r="M54" s="43">
        <f>C54/30</f>
        <v>1.5</v>
      </c>
      <c r="N54" s="43">
        <f>J54/30</f>
        <v>1.5</v>
      </c>
      <c r="O54" s="39" t="s">
        <v>15</v>
      </c>
    </row>
    <row r="55" spans="1:15" ht="33.75">
      <c r="A55" s="40">
        <v>4</v>
      </c>
      <c r="B55" s="8" t="s">
        <v>88</v>
      </c>
      <c r="C55" s="14">
        <v>45</v>
      </c>
      <c r="D55" s="14">
        <v>6</v>
      </c>
      <c r="E55" s="14">
        <v>3</v>
      </c>
      <c r="F55" s="14">
        <v>36</v>
      </c>
      <c r="G55" s="43">
        <v>10</v>
      </c>
      <c r="H55" s="43">
        <v>25</v>
      </c>
      <c r="I55" s="43">
        <v>10</v>
      </c>
      <c r="J55" s="43">
        <v>45</v>
      </c>
      <c r="K55" s="43">
        <f>C55+J55</f>
        <v>90</v>
      </c>
      <c r="L55" s="43">
        <f>K55/30</f>
        <v>3</v>
      </c>
      <c r="M55" s="43">
        <f>C55/30</f>
        <v>1.5</v>
      </c>
      <c r="N55" s="43">
        <f>J55/30</f>
        <v>1.5</v>
      </c>
      <c r="O55" s="39" t="s">
        <v>15</v>
      </c>
    </row>
    <row r="56" spans="1:15" ht="45">
      <c r="A56" s="40"/>
      <c r="B56" s="12" t="s">
        <v>59</v>
      </c>
      <c r="C56" s="27">
        <f>C52+C53</f>
        <v>90</v>
      </c>
      <c r="D56" s="27">
        <f aca="true" t="shared" si="8" ref="D56:N56">D52+D53</f>
        <v>12</v>
      </c>
      <c r="E56" s="27">
        <f t="shared" si="8"/>
        <v>6</v>
      </c>
      <c r="F56" s="27">
        <f t="shared" si="8"/>
        <v>72</v>
      </c>
      <c r="G56" s="27">
        <f t="shared" si="8"/>
        <v>20</v>
      </c>
      <c r="H56" s="27">
        <f t="shared" si="8"/>
        <v>50</v>
      </c>
      <c r="I56" s="27">
        <f t="shared" si="8"/>
        <v>20</v>
      </c>
      <c r="J56" s="27">
        <f t="shared" si="8"/>
        <v>90</v>
      </c>
      <c r="K56" s="27">
        <f t="shared" si="8"/>
        <v>180</v>
      </c>
      <c r="L56" s="27">
        <f t="shared" si="8"/>
        <v>6</v>
      </c>
      <c r="M56" s="27">
        <f t="shared" si="8"/>
        <v>3</v>
      </c>
      <c r="N56" s="27">
        <f t="shared" si="8"/>
        <v>3</v>
      </c>
      <c r="O56" s="42"/>
    </row>
    <row r="57" spans="1:15" ht="22.5">
      <c r="A57" s="29"/>
      <c r="B57" s="28" t="s">
        <v>16</v>
      </c>
      <c r="C57" s="28"/>
      <c r="D57" s="28">
        <f>C50+C56</f>
        <v>255</v>
      </c>
      <c r="E57" s="28">
        <f aca="true" t="shared" si="9" ref="E57:O57">D50+D56</f>
        <v>30</v>
      </c>
      <c r="F57" s="28">
        <f t="shared" si="9"/>
        <v>21</v>
      </c>
      <c r="G57" s="28">
        <f t="shared" si="9"/>
        <v>204</v>
      </c>
      <c r="H57" s="28">
        <f t="shared" si="9"/>
        <v>50</v>
      </c>
      <c r="I57" s="28">
        <f t="shared" si="9"/>
        <v>170</v>
      </c>
      <c r="J57" s="28">
        <f t="shared" si="9"/>
        <v>425</v>
      </c>
      <c r="K57" s="28">
        <f t="shared" si="9"/>
        <v>645</v>
      </c>
      <c r="L57" s="28">
        <f t="shared" si="9"/>
        <v>900</v>
      </c>
      <c r="M57" s="28">
        <f t="shared" si="9"/>
        <v>30</v>
      </c>
      <c r="N57" s="28">
        <f t="shared" si="9"/>
        <v>8.5</v>
      </c>
      <c r="O57" s="28">
        <f t="shared" si="9"/>
        <v>21.5</v>
      </c>
    </row>
    <row r="58" spans="1:15" ht="11.25">
      <c r="A58" s="40"/>
      <c r="B58" s="12"/>
      <c r="C58" s="12"/>
      <c r="D58" s="76"/>
      <c r="E58" s="77"/>
      <c r="F58" s="77"/>
      <c r="G58" s="78"/>
      <c r="H58" s="76"/>
      <c r="I58" s="77"/>
      <c r="J58" s="77"/>
      <c r="K58" s="78"/>
      <c r="L58" s="12"/>
      <c r="M58" s="76"/>
      <c r="N58" s="77"/>
      <c r="O58" s="78"/>
    </row>
    <row r="59" spans="1:15" ht="22.5" customHeight="1">
      <c r="A59" s="63"/>
      <c r="B59" s="69" t="s">
        <v>76</v>
      </c>
      <c r="C59" s="106" t="s">
        <v>74</v>
      </c>
      <c r="D59" s="107"/>
      <c r="E59" s="107"/>
      <c r="F59" s="108"/>
      <c r="G59" s="106" t="s">
        <v>72</v>
      </c>
      <c r="H59" s="107"/>
      <c r="I59" s="107"/>
      <c r="J59" s="108"/>
      <c r="K59" s="70" t="s">
        <v>70</v>
      </c>
      <c r="L59" s="109" t="s">
        <v>69</v>
      </c>
      <c r="M59" s="107"/>
      <c r="N59" s="108"/>
      <c r="O59" s="71" t="s">
        <v>66</v>
      </c>
    </row>
    <row r="60" spans="1:15" ht="11.25">
      <c r="A60" s="31"/>
      <c r="B60" s="72" t="s">
        <v>77</v>
      </c>
      <c r="C60" s="106" t="s">
        <v>75</v>
      </c>
      <c r="D60" s="182"/>
      <c r="E60" s="182"/>
      <c r="F60" s="183"/>
      <c r="G60" s="106" t="s">
        <v>73</v>
      </c>
      <c r="H60" s="182"/>
      <c r="I60" s="182"/>
      <c r="J60" s="183"/>
      <c r="K60" s="72" t="s">
        <v>71</v>
      </c>
      <c r="L60" s="109" t="s">
        <v>68</v>
      </c>
      <c r="M60" s="110"/>
      <c r="N60" s="163"/>
      <c r="O60" s="72" t="s">
        <v>67</v>
      </c>
    </row>
    <row r="61" spans="1:15" ht="11.25" customHeight="1">
      <c r="A61" s="63"/>
      <c r="B61" s="134"/>
      <c r="C61" s="88" t="s">
        <v>0</v>
      </c>
      <c r="D61" s="109" t="s">
        <v>1</v>
      </c>
      <c r="E61" s="110"/>
      <c r="F61" s="111" t="s">
        <v>2</v>
      </c>
      <c r="G61" s="111" t="s">
        <v>3</v>
      </c>
      <c r="H61" s="111" t="s">
        <v>4</v>
      </c>
      <c r="I61" s="95" t="s">
        <v>5</v>
      </c>
      <c r="J61" s="95" t="s">
        <v>6</v>
      </c>
      <c r="K61" s="134"/>
      <c r="L61" s="134" t="s">
        <v>7</v>
      </c>
      <c r="M61" s="134" t="s">
        <v>8</v>
      </c>
      <c r="N61" s="134" t="s">
        <v>9</v>
      </c>
      <c r="O61" s="134"/>
    </row>
    <row r="62" spans="1:15" ht="33.75">
      <c r="A62" s="89"/>
      <c r="B62" s="186"/>
      <c r="C62" s="87"/>
      <c r="D62" s="4" t="s">
        <v>10</v>
      </c>
      <c r="E62" s="5" t="s">
        <v>11</v>
      </c>
      <c r="F62" s="112"/>
      <c r="G62" s="112"/>
      <c r="H62" s="112"/>
      <c r="I62" s="135"/>
      <c r="J62" s="135"/>
      <c r="K62" s="96"/>
      <c r="L62" s="96"/>
      <c r="M62" s="96"/>
      <c r="N62" s="96"/>
      <c r="O62" s="96"/>
    </row>
    <row r="63" spans="1:15" ht="11.25" customHeight="1">
      <c r="A63" s="178" t="s">
        <v>79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</row>
    <row r="64" spans="1:15" ht="11.25">
      <c r="A64" s="75" t="s">
        <v>13</v>
      </c>
      <c r="B64" s="28" t="s">
        <v>14</v>
      </c>
      <c r="C64" s="28"/>
      <c r="D64" s="29"/>
      <c r="E64" s="29"/>
      <c r="F64" s="35"/>
      <c r="G64" s="32"/>
      <c r="H64" s="32"/>
      <c r="I64" s="29"/>
      <c r="J64" s="29"/>
      <c r="K64" s="29"/>
      <c r="L64" s="29"/>
      <c r="M64" s="29"/>
      <c r="N64" s="33"/>
      <c r="O64" s="34"/>
    </row>
    <row r="65" spans="1:15" ht="22.5">
      <c r="A65" s="3">
        <v>1</v>
      </c>
      <c r="B65" s="8" t="s">
        <v>26</v>
      </c>
      <c r="C65" s="35">
        <v>60</v>
      </c>
      <c r="D65" s="35">
        <v>6</v>
      </c>
      <c r="E65" s="35">
        <v>6</v>
      </c>
      <c r="F65" s="35">
        <v>48</v>
      </c>
      <c r="G65" s="44">
        <v>10</v>
      </c>
      <c r="H65" s="44">
        <v>40</v>
      </c>
      <c r="I65" s="3">
        <v>100</v>
      </c>
      <c r="J65" s="3">
        <v>150</v>
      </c>
      <c r="K65" s="3">
        <f>C65+J65</f>
        <v>210</v>
      </c>
      <c r="L65" s="3">
        <f>K65/30</f>
        <v>7</v>
      </c>
      <c r="M65" s="45">
        <f>C65/30</f>
        <v>2</v>
      </c>
      <c r="N65" s="46">
        <f>J65/30</f>
        <v>5</v>
      </c>
      <c r="O65" s="47" t="s">
        <v>15</v>
      </c>
    </row>
    <row r="66" spans="1:15" ht="22.5">
      <c r="A66" s="3">
        <v>2</v>
      </c>
      <c r="B66" s="8" t="s">
        <v>89</v>
      </c>
      <c r="C66" s="35">
        <v>60</v>
      </c>
      <c r="D66" s="35">
        <v>6</v>
      </c>
      <c r="E66" s="35">
        <v>6</v>
      </c>
      <c r="F66" s="35">
        <v>48</v>
      </c>
      <c r="G66" s="44">
        <v>10</v>
      </c>
      <c r="H66" s="44">
        <v>40</v>
      </c>
      <c r="I66" s="3">
        <v>100</v>
      </c>
      <c r="J66" s="3">
        <v>150</v>
      </c>
      <c r="K66" s="3">
        <f>C66+J66</f>
        <v>210</v>
      </c>
      <c r="L66" s="3">
        <f>K66/30</f>
        <v>7</v>
      </c>
      <c r="M66" s="45">
        <f>C66/30</f>
        <v>2</v>
      </c>
      <c r="N66" s="46">
        <f>J66/30</f>
        <v>5</v>
      </c>
      <c r="O66" s="47" t="s">
        <v>15</v>
      </c>
    </row>
    <row r="67" spans="1:15" ht="22.5">
      <c r="A67" s="3">
        <v>3</v>
      </c>
      <c r="B67" s="9" t="s">
        <v>90</v>
      </c>
      <c r="C67" s="3">
        <v>45</v>
      </c>
      <c r="D67" s="35">
        <v>6</v>
      </c>
      <c r="E67" s="35">
        <v>3</v>
      </c>
      <c r="F67" s="35">
        <v>36</v>
      </c>
      <c r="G67" s="44">
        <v>10</v>
      </c>
      <c r="H67" s="44">
        <v>40</v>
      </c>
      <c r="I67" s="3">
        <v>115</v>
      </c>
      <c r="J67" s="3">
        <v>165</v>
      </c>
      <c r="K67" s="3">
        <v>210</v>
      </c>
      <c r="L67" s="3">
        <v>7</v>
      </c>
      <c r="M67" s="45">
        <v>1.5</v>
      </c>
      <c r="N67" s="46">
        <v>5.5</v>
      </c>
      <c r="O67" s="47" t="s">
        <v>15</v>
      </c>
    </row>
    <row r="68" spans="1:15" ht="25.5" customHeight="1">
      <c r="A68" s="35">
        <v>4</v>
      </c>
      <c r="B68" s="9" t="s">
        <v>91</v>
      </c>
      <c r="C68" s="3">
        <v>45</v>
      </c>
      <c r="D68" s="35">
        <v>6</v>
      </c>
      <c r="E68" s="35">
        <v>3</v>
      </c>
      <c r="F68" s="35">
        <v>36</v>
      </c>
      <c r="G68" s="36">
        <v>10</v>
      </c>
      <c r="H68" s="36">
        <v>40</v>
      </c>
      <c r="I68" s="35">
        <v>85</v>
      </c>
      <c r="J68" s="3">
        <v>135</v>
      </c>
      <c r="K68" s="3">
        <f>C68+J68</f>
        <v>180</v>
      </c>
      <c r="L68" s="3">
        <f>K68/30</f>
        <v>6</v>
      </c>
      <c r="M68" s="45">
        <f>C68/30</f>
        <v>1.5</v>
      </c>
      <c r="N68" s="46">
        <f>J68/30</f>
        <v>4.5</v>
      </c>
      <c r="O68" s="47" t="s">
        <v>15</v>
      </c>
    </row>
    <row r="69" spans="1:15" ht="45">
      <c r="A69" s="40"/>
      <c r="B69" s="12" t="s">
        <v>58</v>
      </c>
      <c r="C69" s="27">
        <f aca="true" t="shared" si="10" ref="C69:N69">SUM(C65:C68)</f>
        <v>210</v>
      </c>
      <c r="D69" s="27">
        <f t="shared" si="10"/>
        <v>24</v>
      </c>
      <c r="E69" s="27">
        <f t="shared" si="10"/>
        <v>18</v>
      </c>
      <c r="F69" s="27">
        <f t="shared" si="10"/>
        <v>168</v>
      </c>
      <c r="G69" s="41">
        <f t="shared" si="10"/>
        <v>40</v>
      </c>
      <c r="H69" s="41">
        <f t="shared" si="10"/>
        <v>160</v>
      </c>
      <c r="I69" s="41">
        <f t="shared" si="10"/>
        <v>400</v>
      </c>
      <c r="J69" s="41">
        <f t="shared" si="10"/>
        <v>600</v>
      </c>
      <c r="K69" s="41">
        <f t="shared" si="10"/>
        <v>810</v>
      </c>
      <c r="L69" s="41">
        <f t="shared" si="10"/>
        <v>27</v>
      </c>
      <c r="M69" s="41">
        <f t="shared" si="10"/>
        <v>7</v>
      </c>
      <c r="N69" s="41">
        <f t="shared" si="10"/>
        <v>20</v>
      </c>
      <c r="O69" s="42"/>
    </row>
    <row r="70" spans="1:15" ht="22.5">
      <c r="A70" s="61" t="s">
        <v>61</v>
      </c>
      <c r="B70" s="12" t="s">
        <v>83</v>
      </c>
      <c r="C70" s="27"/>
      <c r="D70" s="27"/>
      <c r="E70" s="27"/>
      <c r="F70" s="27"/>
      <c r="G70" s="41"/>
      <c r="H70" s="41"/>
      <c r="I70" s="41"/>
      <c r="J70" s="41"/>
      <c r="K70" s="41"/>
      <c r="L70" s="41"/>
      <c r="M70" s="41"/>
      <c r="N70" s="41"/>
      <c r="O70" s="42"/>
    </row>
    <row r="71" spans="1:15" ht="35.25" customHeight="1">
      <c r="A71" s="40">
        <v>1</v>
      </c>
      <c r="B71" s="9" t="s">
        <v>25</v>
      </c>
      <c r="C71" s="3">
        <v>45</v>
      </c>
      <c r="D71" s="14">
        <v>6</v>
      </c>
      <c r="E71" s="14">
        <v>3</v>
      </c>
      <c r="F71" s="14">
        <v>36</v>
      </c>
      <c r="G71" s="43">
        <v>10</v>
      </c>
      <c r="H71" s="43">
        <v>25</v>
      </c>
      <c r="I71" s="43">
        <v>10</v>
      </c>
      <c r="J71" s="43">
        <v>45</v>
      </c>
      <c r="K71" s="43">
        <f>C71+J71</f>
        <v>90</v>
      </c>
      <c r="L71" s="43">
        <f>K71/30</f>
        <v>3</v>
      </c>
      <c r="M71" s="43">
        <f>C71/30</f>
        <v>1.5</v>
      </c>
      <c r="N71" s="43">
        <f>J71/30</f>
        <v>1.5</v>
      </c>
      <c r="O71" s="42" t="s">
        <v>15</v>
      </c>
    </row>
    <row r="72" spans="1:15" ht="11.25">
      <c r="A72" s="40">
        <v>2</v>
      </c>
      <c r="B72" s="8" t="s">
        <v>28</v>
      </c>
      <c r="C72" s="35">
        <v>45</v>
      </c>
      <c r="D72" s="14">
        <v>6</v>
      </c>
      <c r="E72" s="14">
        <v>3</v>
      </c>
      <c r="F72" s="14">
        <v>36</v>
      </c>
      <c r="G72" s="43">
        <v>10</v>
      </c>
      <c r="H72" s="43">
        <v>25</v>
      </c>
      <c r="I72" s="43">
        <v>10</v>
      </c>
      <c r="J72" s="43">
        <v>45</v>
      </c>
      <c r="K72" s="43">
        <f>C72+J72</f>
        <v>90</v>
      </c>
      <c r="L72" s="43">
        <f>K72/30</f>
        <v>3</v>
      </c>
      <c r="M72" s="43">
        <f>C72/30</f>
        <v>1.5</v>
      </c>
      <c r="N72" s="43">
        <f>J72/30</f>
        <v>1.5</v>
      </c>
      <c r="O72" s="42" t="s">
        <v>15</v>
      </c>
    </row>
    <row r="73" spans="1:15" ht="11.25">
      <c r="A73" s="40"/>
      <c r="B73" s="12" t="s">
        <v>20</v>
      </c>
      <c r="C73" s="12"/>
      <c r="D73" s="27">
        <f>C71</f>
        <v>45</v>
      </c>
      <c r="E73" s="27">
        <f aca="true" t="shared" si="11" ref="E73:O73">D71</f>
        <v>6</v>
      </c>
      <c r="F73" s="27">
        <f t="shared" si="11"/>
        <v>3</v>
      </c>
      <c r="G73" s="27">
        <f t="shared" si="11"/>
        <v>36</v>
      </c>
      <c r="H73" s="27">
        <f t="shared" si="11"/>
        <v>10</v>
      </c>
      <c r="I73" s="27">
        <f t="shared" si="11"/>
        <v>25</v>
      </c>
      <c r="J73" s="27">
        <f t="shared" si="11"/>
        <v>10</v>
      </c>
      <c r="K73" s="27">
        <f t="shared" si="11"/>
        <v>45</v>
      </c>
      <c r="L73" s="27">
        <f t="shared" si="11"/>
        <v>90</v>
      </c>
      <c r="M73" s="27">
        <f t="shared" si="11"/>
        <v>3</v>
      </c>
      <c r="N73" s="27">
        <f t="shared" si="11"/>
        <v>1.5</v>
      </c>
      <c r="O73" s="27">
        <f t="shared" si="11"/>
        <v>1.5</v>
      </c>
    </row>
    <row r="74" spans="1:15" ht="33.75">
      <c r="A74" s="40"/>
      <c r="B74" s="12" t="s">
        <v>21</v>
      </c>
      <c r="C74" s="12"/>
      <c r="D74" s="27"/>
      <c r="E74" s="27"/>
      <c r="F74" s="27"/>
      <c r="G74" s="27"/>
      <c r="H74" s="41"/>
      <c r="I74" s="41"/>
      <c r="J74" s="41"/>
      <c r="K74" s="41">
        <v>450</v>
      </c>
      <c r="L74" s="27">
        <v>450</v>
      </c>
      <c r="M74" s="27">
        <f>L74/30</f>
        <v>15</v>
      </c>
      <c r="N74" s="27"/>
      <c r="O74" s="27">
        <f>K74/30</f>
        <v>15</v>
      </c>
    </row>
    <row r="75" spans="1:15" ht="22.5">
      <c r="A75" s="40"/>
      <c r="B75" s="12" t="s">
        <v>18</v>
      </c>
      <c r="C75" s="12"/>
      <c r="D75" s="28">
        <f aca="true" t="shared" si="12" ref="D75:O75">C69+D73+D74</f>
        <v>255</v>
      </c>
      <c r="E75" s="28">
        <f t="shared" si="12"/>
        <v>30</v>
      </c>
      <c r="F75" s="28">
        <f t="shared" si="12"/>
        <v>21</v>
      </c>
      <c r="G75" s="28">
        <f t="shared" si="12"/>
        <v>204</v>
      </c>
      <c r="H75" s="28">
        <f t="shared" si="12"/>
        <v>50</v>
      </c>
      <c r="I75" s="28">
        <f t="shared" si="12"/>
        <v>185</v>
      </c>
      <c r="J75" s="28">
        <f t="shared" si="12"/>
        <v>410</v>
      </c>
      <c r="K75" s="28">
        <f t="shared" si="12"/>
        <v>1095</v>
      </c>
      <c r="L75" s="28">
        <f t="shared" si="12"/>
        <v>1350</v>
      </c>
      <c r="M75" s="28">
        <f t="shared" si="12"/>
        <v>45</v>
      </c>
      <c r="N75" s="28">
        <f t="shared" si="12"/>
        <v>8.5</v>
      </c>
      <c r="O75" s="28">
        <f t="shared" si="12"/>
        <v>36.5</v>
      </c>
    </row>
    <row r="76" spans="1:15" ht="11.25">
      <c r="A76" s="40"/>
      <c r="B76" s="12" t="s">
        <v>80</v>
      </c>
      <c r="C76" s="12"/>
      <c r="D76" s="65">
        <f aca="true" t="shared" si="13" ref="D76:O76">D57+D75</f>
        <v>510</v>
      </c>
      <c r="E76" s="65">
        <f t="shared" si="13"/>
        <v>60</v>
      </c>
      <c r="F76" s="65">
        <f t="shared" si="13"/>
        <v>42</v>
      </c>
      <c r="G76" s="65">
        <f t="shared" si="13"/>
        <v>408</v>
      </c>
      <c r="H76" s="41">
        <f t="shared" si="13"/>
        <v>100</v>
      </c>
      <c r="I76" s="41">
        <f t="shared" si="13"/>
        <v>355</v>
      </c>
      <c r="J76" s="41">
        <f t="shared" si="13"/>
        <v>835</v>
      </c>
      <c r="K76" s="41">
        <f t="shared" si="13"/>
        <v>1740</v>
      </c>
      <c r="L76" s="41">
        <f t="shared" si="13"/>
        <v>2250</v>
      </c>
      <c r="M76" s="41">
        <f t="shared" si="13"/>
        <v>75</v>
      </c>
      <c r="N76" s="41">
        <f t="shared" si="13"/>
        <v>17</v>
      </c>
      <c r="O76" s="41">
        <f t="shared" si="13"/>
        <v>58</v>
      </c>
    </row>
    <row r="77" spans="1:15" ht="11.25">
      <c r="A77" s="29"/>
      <c r="B77" s="7" t="s">
        <v>60</v>
      </c>
      <c r="C77" s="28"/>
      <c r="D77" s="27">
        <f>D88</f>
        <v>960</v>
      </c>
      <c r="E77" s="27">
        <f aca="true" t="shared" si="14" ref="E77:O77">E88</f>
        <v>120</v>
      </c>
      <c r="F77" s="27">
        <f t="shared" si="14"/>
        <v>72</v>
      </c>
      <c r="G77" s="27">
        <f t="shared" si="14"/>
        <v>768</v>
      </c>
      <c r="H77" s="27">
        <f t="shared" si="14"/>
        <v>200</v>
      </c>
      <c r="I77" s="27">
        <f t="shared" si="14"/>
        <v>710</v>
      </c>
      <c r="J77" s="27">
        <f t="shared" si="14"/>
        <v>1730</v>
      </c>
      <c r="K77" s="27">
        <f t="shared" si="14"/>
        <v>3090</v>
      </c>
      <c r="L77" s="27">
        <f t="shared" si="14"/>
        <v>4050</v>
      </c>
      <c r="M77" s="27">
        <f t="shared" si="14"/>
        <v>135</v>
      </c>
      <c r="N77" s="27">
        <f t="shared" si="14"/>
        <v>32</v>
      </c>
      <c r="O77" s="27">
        <f t="shared" si="14"/>
        <v>103</v>
      </c>
    </row>
    <row r="78" spans="1:15" ht="11.25">
      <c r="A78" s="54"/>
      <c r="B78" s="55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ht="11.25">
      <c r="A79" s="54"/>
      <c r="B79" s="56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ht="11.25">
      <c r="A80" s="121" t="s">
        <v>56</v>
      </c>
      <c r="B80" s="168"/>
      <c r="C80" s="169"/>
      <c r="D80" s="27">
        <f>D88</f>
        <v>960</v>
      </c>
      <c r="E80" s="27">
        <f aca="true" t="shared" si="15" ref="E80:O80">E88</f>
        <v>120</v>
      </c>
      <c r="F80" s="27">
        <f t="shared" si="15"/>
        <v>72</v>
      </c>
      <c r="G80" s="27">
        <f t="shared" si="15"/>
        <v>768</v>
      </c>
      <c r="H80" s="27">
        <f t="shared" si="15"/>
        <v>200</v>
      </c>
      <c r="I80" s="27">
        <f t="shared" si="15"/>
        <v>710</v>
      </c>
      <c r="J80" s="27">
        <f t="shared" si="15"/>
        <v>1730</v>
      </c>
      <c r="K80" s="27">
        <f t="shared" si="15"/>
        <v>3090</v>
      </c>
      <c r="L80" s="27">
        <f t="shared" si="15"/>
        <v>4050</v>
      </c>
      <c r="M80" s="27">
        <f t="shared" si="15"/>
        <v>135</v>
      </c>
      <c r="N80" s="27">
        <f t="shared" si="15"/>
        <v>32</v>
      </c>
      <c r="O80" s="27">
        <f t="shared" si="15"/>
        <v>103</v>
      </c>
    </row>
    <row r="81" ht="12" thickBot="1"/>
    <row r="82" spans="1:15" ht="11.25">
      <c r="A82" s="140" t="s">
        <v>49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9"/>
    </row>
    <row r="83" spans="1:15" ht="12" thickBot="1">
      <c r="A83" s="200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2"/>
    </row>
    <row r="84" spans="1:15" ht="11.25">
      <c r="A84" s="115"/>
      <c r="B84" s="187"/>
      <c r="C84" s="188"/>
      <c r="D84" s="152" t="s">
        <v>50</v>
      </c>
      <c r="E84" s="153"/>
      <c r="F84" s="153"/>
      <c r="G84" s="154"/>
      <c r="H84" s="152" t="s">
        <v>51</v>
      </c>
      <c r="I84" s="153"/>
      <c r="J84" s="153"/>
      <c r="K84" s="154"/>
      <c r="L84" s="161" t="s">
        <v>52</v>
      </c>
      <c r="M84" s="145" t="s">
        <v>53</v>
      </c>
      <c r="N84" s="145"/>
      <c r="O84" s="146"/>
    </row>
    <row r="85" spans="1:15" ht="11.25">
      <c r="A85" s="174"/>
      <c r="B85" s="189"/>
      <c r="C85" s="190"/>
      <c r="D85" s="149" t="s">
        <v>0</v>
      </c>
      <c r="E85" s="151" t="s">
        <v>1</v>
      </c>
      <c r="F85" s="151"/>
      <c r="G85" s="151" t="s">
        <v>54</v>
      </c>
      <c r="H85" s="155"/>
      <c r="I85" s="156"/>
      <c r="J85" s="156"/>
      <c r="K85" s="157"/>
      <c r="L85" s="161"/>
      <c r="M85" s="147"/>
      <c r="N85" s="147"/>
      <c r="O85" s="148"/>
    </row>
    <row r="86" spans="1:15" ht="56.25">
      <c r="A86" s="174"/>
      <c r="B86" s="189"/>
      <c r="C86" s="190"/>
      <c r="D86" s="150"/>
      <c r="E86" s="4" t="s">
        <v>10</v>
      </c>
      <c r="F86" s="4" t="s">
        <v>11</v>
      </c>
      <c r="G86" s="151"/>
      <c r="H86" s="14" t="s">
        <v>3</v>
      </c>
      <c r="I86" s="15" t="s">
        <v>4</v>
      </c>
      <c r="J86" s="16" t="s">
        <v>5</v>
      </c>
      <c r="K86" s="16" t="s">
        <v>6</v>
      </c>
      <c r="L86" s="135"/>
      <c r="M86" s="11" t="s">
        <v>7</v>
      </c>
      <c r="N86" s="14" t="s">
        <v>8</v>
      </c>
      <c r="O86" s="17" t="s">
        <v>55</v>
      </c>
    </row>
    <row r="87" spans="1:15" ht="11.25" customHeight="1">
      <c r="A87" s="191"/>
      <c r="B87" s="192"/>
      <c r="C87" s="193"/>
      <c r="D87" s="128">
        <v>1</v>
      </c>
      <c r="E87" s="129"/>
      <c r="F87" s="129"/>
      <c r="G87" s="130"/>
      <c r="H87" s="131">
        <v>2</v>
      </c>
      <c r="I87" s="132"/>
      <c r="J87" s="132"/>
      <c r="K87" s="133"/>
      <c r="L87" s="11">
        <v>3</v>
      </c>
      <c r="M87" s="11">
        <v>4</v>
      </c>
      <c r="N87" s="14">
        <v>5</v>
      </c>
      <c r="O87" s="17">
        <v>6</v>
      </c>
    </row>
    <row r="88" spans="1:15" ht="12" customHeight="1">
      <c r="A88" s="121" t="s">
        <v>56</v>
      </c>
      <c r="B88" s="168"/>
      <c r="C88" s="169"/>
      <c r="D88" s="6">
        <f aca="true" t="shared" si="16" ref="D88:L88">C16+D38+D57+D75</f>
        <v>960</v>
      </c>
      <c r="E88" s="6">
        <f t="shared" si="16"/>
        <v>120</v>
      </c>
      <c r="F88" s="6">
        <f t="shared" si="16"/>
        <v>72</v>
      </c>
      <c r="G88" s="6">
        <f t="shared" si="16"/>
        <v>768</v>
      </c>
      <c r="H88" s="6">
        <f t="shared" si="16"/>
        <v>200</v>
      </c>
      <c r="I88" s="6">
        <f t="shared" si="16"/>
        <v>710</v>
      </c>
      <c r="J88" s="6">
        <f t="shared" si="16"/>
        <v>1730</v>
      </c>
      <c r="K88" s="6">
        <f t="shared" si="16"/>
        <v>3090</v>
      </c>
      <c r="L88" s="6">
        <f t="shared" si="16"/>
        <v>4050</v>
      </c>
      <c r="M88" s="6">
        <f>L88/30</f>
        <v>135</v>
      </c>
      <c r="N88" s="20">
        <f>D88/30</f>
        <v>32</v>
      </c>
      <c r="O88" s="21">
        <f>K88/30</f>
        <v>103</v>
      </c>
    </row>
    <row r="89" spans="1:15" ht="28.5" customHeight="1">
      <c r="A89" s="164" t="s">
        <v>62</v>
      </c>
      <c r="B89" s="194"/>
      <c r="C89" s="195"/>
      <c r="D89" s="11">
        <f aca="true" t="shared" si="17" ref="D89:L89">C11+C31+C50+C69</f>
        <v>690</v>
      </c>
      <c r="E89" s="11">
        <f t="shared" si="17"/>
        <v>84</v>
      </c>
      <c r="F89" s="11">
        <f t="shared" si="17"/>
        <v>54</v>
      </c>
      <c r="G89" s="11">
        <f t="shared" si="17"/>
        <v>552</v>
      </c>
      <c r="H89" s="11">
        <f t="shared" si="17"/>
        <v>140</v>
      </c>
      <c r="I89" s="11">
        <f t="shared" si="17"/>
        <v>560</v>
      </c>
      <c r="J89" s="11">
        <f t="shared" si="17"/>
        <v>1580</v>
      </c>
      <c r="K89" s="11">
        <f t="shared" si="17"/>
        <v>2280</v>
      </c>
      <c r="L89" s="11">
        <f t="shared" si="17"/>
        <v>2970</v>
      </c>
      <c r="M89" s="11">
        <f>L89/30</f>
        <v>99</v>
      </c>
      <c r="N89" s="22">
        <f>D89/30</f>
        <v>23</v>
      </c>
      <c r="O89" s="23">
        <f>K89/30</f>
        <v>76</v>
      </c>
    </row>
    <row r="90" spans="1:15" ht="26.25" customHeight="1">
      <c r="A90" s="91" t="s">
        <v>93</v>
      </c>
      <c r="B90" s="92"/>
      <c r="C90" s="162"/>
      <c r="D90" s="11">
        <f aca="true" t="shared" si="18" ref="D90:L90">C15+C37+C56+D73</f>
        <v>270</v>
      </c>
      <c r="E90" s="11">
        <f t="shared" si="18"/>
        <v>36</v>
      </c>
      <c r="F90" s="11">
        <f t="shared" si="18"/>
        <v>18</v>
      </c>
      <c r="G90" s="11">
        <f t="shared" si="18"/>
        <v>216</v>
      </c>
      <c r="H90" s="11">
        <f t="shared" si="18"/>
        <v>60</v>
      </c>
      <c r="I90" s="11">
        <f t="shared" si="18"/>
        <v>150</v>
      </c>
      <c r="J90" s="11">
        <f t="shared" si="18"/>
        <v>150</v>
      </c>
      <c r="K90" s="11">
        <f t="shared" si="18"/>
        <v>360</v>
      </c>
      <c r="L90" s="11">
        <f t="shared" si="18"/>
        <v>630</v>
      </c>
      <c r="M90" s="11">
        <f>L90/30</f>
        <v>21</v>
      </c>
      <c r="N90" s="22">
        <f>D90/30</f>
        <v>9</v>
      </c>
      <c r="O90" s="23">
        <f>K90/30</f>
        <v>12</v>
      </c>
    </row>
    <row r="91" spans="1:15" ht="11.25">
      <c r="A91" s="91" t="s">
        <v>94</v>
      </c>
      <c r="B91" s="92"/>
      <c r="C91" s="162"/>
      <c r="D91" s="79" t="s">
        <v>57</v>
      </c>
      <c r="E91" s="79" t="s">
        <v>57</v>
      </c>
      <c r="F91" s="79" t="s">
        <v>57</v>
      </c>
      <c r="G91" s="79" t="s">
        <v>57</v>
      </c>
      <c r="H91" s="79" t="s">
        <v>57</v>
      </c>
      <c r="I91" s="79" t="s">
        <v>57</v>
      </c>
      <c r="J91" s="79" t="s">
        <v>57</v>
      </c>
      <c r="K91" s="79" t="s">
        <v>57</v>
      </c>
      <c r="L91" s="79" t="s">
        <v>57</v>
      </c>
      <c r="M91" s="79" t="s">
        <v>57</v>
      </c>
      <c r="N91" s="80" t="s">
        <v>57</v>
      </c>
      <c r="O91" s="81" t="s">
        <v>57</v>
      </c>
    </row>
    <row r="92" spans="1:15" ht="11.25" customHeight="1">
      <c r="A92" s="91" t="s">
        <v>92</v>
      </c>
      <c r="B92" s="92"/>
      <c r="C92" s="162"/>
      <c r="D92" s="79" t="s">
        <v>57</v>
      </c>
      <c r="E92" s="79" t="s">
        <v>57</v>
      </c>
      <c r="F92" s="79" t="s">
        <v>57</v>
      </c>
      <c r="G92" s="79" t="s">
        <v>57</v>
      </c>
      <c r="H92" s="79" t="s">
        <v>57</v>
      </c>
      <c r="I92" s="79" t="s">
        <v>57</v>
      </c>
      <c r="J92" s="79"/>
      <c r="K92" s="79" t="s">
        <v>57</v>
      </c>
      <c r="L92" s="79" t="s">
        <v>57</v>
      </c>
      <c r="M92" s="79" t="s">
        <v>57</v>
      </c>
      <c r="N92" s="80" t="s">
        <v>57</v>
      </c>
      <c r="O92" s="81" t="s">
        <v>57</v>
      </c>
    </row>
    <row r="93" spans="1:15" ht="12" thickBot="1">
      <c r="A93" s="113" t="s">
        <v>99</v>
      </c>
      <c r="B93" s="196"/>
      <c r="C93" s="197"/>
      <c r="D93" s="24" t="s">
        <v>57</v>
      </c>
      <c r="E93" s="24" t="s">
        <v>57</v>
      </c>
      <c r="F93" s="24" t="s">
        <v>57</v>
      </c>
      <c r="G93" s="24" t="s">
        <v>57</v>
      </c>
      <c r="H93" s="24" t="s">
        <v>57</v>
      </c>
      <c r="I93" s="24" t="s">
        <v>57</v>
      </c>
      <c r="J93" s="24" t="s">
        <v>57</v>
      </c>
      <c r="K93" s="24">
        <v>450</v>
      </c>
      <c r="L93" s="24">
        <v>450</v>
      </c>
      <c r="M93" s="24">
        <f>L93/30</f>
        <v>15</v>
      </c>
      <c r="N93" s="25" t="s">
        <v>57</v>
      </c>
      <c r="O93" s="26">
        <f>K93/30</f>
        <v>15</v>
      </c>
    </row>
    <row r="96" ht="15" customHeight="1"/>
    <row r="97" ht="15" customHeight="1"/>
  </sheetData>
  <sheetProtection/>
  <mergeCells count="102">
    <mergeCell ref="A45:O45"/>
    <mergeCell ref="N43:N44"/>
    <mergeCell ref="O43:O44"/>
    <mergeCell ref="H87:K87"/>
    <mergeCell ref="L3:L4"/>
    <mergeCell ref="M3:M4"/>
    <mergeCell ref="L84:L86"/>
    <mergeCell ref="M84:O85"/>
    <mergeCell ref="O24:O25"/>
    <mergeCell ref="M43:M44"/>
    <mergeCell ref="A26:O26"/>
    <mergeCell ref="I3:I4"/>
    <mergeCell ref="J3:J4"/>
    <mergeCell ref="A82:O83"/>
    <mergeCell ref="A3:A4"/>
    <mergeCell ref="B3:B4"/>
    <mergeCell ref="J43:J44"/>
    <mergeCell ref="K43:K44"/>
    <mergeCell ref="I43:I44"/>
    <mergeCell ref="K3:K4"/>
    <mergeCell ref="H43:H44"/>
    <mergeCell ref="B61:B62"/>
    <mergeCell ref="A90:C90"/>
    <mergeCell ref="A93:C93"/>
    <mergeCell ref="A88:C88"/>
    <mergeCell ref="N3:N4"/>
    <mergeCell ref="A80:C80"/>
    <mergeCell ref="C59:F59"/>
    <mergeCell ref="G59:J59"/>
    <mergeCell ref="L59:N59"/>
    <mergeCell ref="A63:O63"/>
    <mergeCell ref="D84:G84"/>
    <mergeCell ref="H84:K85"/>
    <mergeCell ref="A84:C87"/>
    <mergeCell ref="A91:C91"/>
    <mergeCell ref="A92:C92"/>
    <mergeCell ref="D87:G87"/>
    <mergeCell ref="D85:D86"/>
    <mergeCell ref="E85:F85"/>
    <mergeCell ref="G85:G86"/>
    <mergeCell ref="A89:C89"/>
    <mergeCell ref="C1:F1"/>
    <mergeCell ref="G1:J1"/>
    <mergeCell ref="L1:N1"/>
    <mergeCell ref="C2:F2"/>
    <mergeCell ref="G2:J2"/>
    <mergeCell ref="L2:N2"/>
    <mergeCell ref="C22:F22"/>
    <mergeCell ref="C3:C4"/>
    <mergeCell ref="D3:E3"/>
    <mergeCell ref="F3:F4"/>
    <mergeCell ref="A5:O5"/>
    <mergeCell ref="G3:G4"/>
    <mergeCell ref="H3:H4"/>
    <mergeCell ref="O3:O4"/>
    <mergeCell ref="G22:J22"/>
    <mergeCell ref="L22:N22"/>
    <mergeCell ref="C23:F23"/>
    <mergeCell ref="G23:J23"/>
    <mergeCell ref="L23:N23"/>
    <mergeCell ref="N24:N25"/>
    <mergeCell ref="M24:M25"/>
    <mergeCell ref="F24:F25"/>
    <mergeCell ref="G24:G25"/>
    <mergeCell ref="H24:H25"/>
    <mergeCell ref="C41:F41"/>
    <mergeCell ref="G41:J41"/>
    <mergeCell ref="L41:N41"/>
    <mergeCell ref="I24:I25"/>
    <mergeCell ref="J24:J25"/>
    <mergeCell ref="K24:K25"/>
    <mergeCell ref="L24:L25"/>
    <mergeCell ref="D24:E24"/>
    <mergeCell ref="C24:C25"/>
    <mergeCell ref="A24:A25"/>
    <mergeCell ref="B24:B25"/>
    <mergeCell ref="L60:N60"/>
    <mergeCell ref="G42:J42"/>
    <mergeCell ref="L42:N42"/>
    <mergeCell ref="A43:A44"/>
    <mergeCell ref="B43:B44"/>
    <mergeCell ref="C42:F42"/>
    <mergeCell ref="C43:C44"/>
    <mergeCell ref="D43:E43"/>
    <mergeCell ref="D61:E61"/>
    <mergeCell ref="F61:F62"/>
    <mergeCell ref="G61:G62"/>
    <mergeCell ref="H61:H62"/>
    <mergeCell ref="C60:F60"/>
    <mergeCell ref="G60:J60"/>
    <mergeCell ref="M61:M62"/>
    <mergeCell ref="F43:F44"/>
    <mergeCell ref="G43:G44"/>
    <mergeCell ref="N61:N62"/>
    <mergeCell ref="O61:O62"/>
    <mergeCell ref="I61:I62"/>
    <mergeCell ref="J61:J62"/>
    <mergeCell ref="K61:K62"/>
    <mergeCell ref="L61:L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2013-07-02T05:40:13Z</cp:lastPrinted>
  <dcterms:created xsi:type="dcterms:W3CDTF">2006-09-16T00:00:00Z</dcterms:created>
  <dcterms:modified xsi:type="dcterms:W3CDTF">2016-10-04T05:36:45Z</dcterms:modified>
  <cp:category/>
  <cp:version/>
  <cp:contentType/>
  <cp:contentStatus/>
</cp:coreProperties>
</file>